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160" windowHeight="9630" tabRatio="870" activeTab="0"/>
  </bookViews>
  <sheets>
    <sheet name="SI_1A(COMUNI-PROVINCE)" sheetId="1" r:id="rId1"/>
    <sheet name="t15(2)" sheetId="2" r:id="rId2"/>
  </sheets>
  <externalReferences>
    <externalReference r:id="rId5"/>
    <externalReference r:id="rId6"/>
    <externalReference r:id="rId7"/>
  </externalReferences>
  <definedNames>
    <definedName name="_xlfn.BAHTTEXT" hidden="1">#NAME?</definedName>
    <definedName name="_xlnm.Print_Area" localSheetId="0">'SI_1A(COMUNI-PROVINCE)'!$A$1:$H$156</definedName>
    <definedName name="_xlnm.Print_Area" localSheetId="1">'t15(2)'!$A$1:$P$44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1">'t15(2)'!$3:$5</definedName>
  </definedNames>
  <calcPr fullCalcOnLoad="1" fullPrecision="0"/>
</workbook>
</file>

<file path=xl/sharedStrings.xml><?xml version="1.0" encoding="utf-8"?>
<sst xmlns="http://schemas.openxmlformats.org/spreadsheetml/2006/main" count="189" uniqueCount="171">
  <si>
    <t>SI</t>
  </si>
  <si>
    <t>NO</t>
  </si>
  <si>
    <t>F998</t>
  </si>
  <si>
    <t>F999</t>
  </si>
  <si>
    <t>U998</t>
  </si>
  <si>
    <t>*1</t>
  </si>
  <si>
    <t>*2</t>
  </si>
  <si>
    <t>*6</t>
  </si>
  <si>
    <t>*7</t>
  </si>
  <si>
    <t>ND</t>
  </si>
  <si>
    <t>*8</t>
  </si>
  <si>
    <t>*9</t>
  </si>
  <si>
    <t>*3</t>
  </si>
  <si>
    <t>*4</t>
  </si>
  <si>
    <t>*15</t>
  </si>
  <si>
    <t>F556</t>
  </si>
  <si>
    <t>U515</t>
  </si>
  <si>
    <t>NF</t>
  </si>
  <si>
    <t>*16</t>
  </si>
  <si>
    <t>Sede autonoma</t>
  </si>
  <si>
    <t>% di superficie in area montana</t>
  </si>
  <si>
    <t>% di popolazione residente in area montana</t>
  </si>
  <si>
    <t>*17</t>
  </si>
  <si>
    <t>*19</t>
  </si>
  <si>
    <t>*20</t>
  </si>
  <si>
    <t>E’ stato istituito un ufficio / servizio disciplinare?</t>
  </si>
  <si>
    <t>*21</t>
  </si>
  <si>
    <t>L’ente è tenuto al patto di stabilità?</t>
  </si>
  <si>
    <t>Solo per chi ha risposto SI' alla domanda n. 21</t>
  </si>
  <si>
    <t>U994</t>
  </si>
  <si>
    <t>L'Ente fa parte di una "Unione di Comuni", ai sensi dell'art. 32 del d.lgs 267/2000 o di analoghe disposizioni delle Regioni e Province Autonome?</t>
  </si>
  <si>
    <t>NUMERO UNITA'</t>
  </si>
  <si>
    <t>Numero di persone in ingresso o uscita con mobilità fra pubblico e privato ex art. 23 bis comma 7 d.lgs.165/2001 o di analoghe disposizioni delle Regioni e Province Autonome</t>
  </si>
  <si>
    <t>Totale Risorse fisse</t>
  </si>
  <si>
    <t>Risorse variabili</t>
  </si>
  <si>
    <t>F930</t>
  </si>
  <si>
    <t>F995</t>
  </si>
  <si>
    <t>QUOTE PER LA PROGETTAZIONE (ART. 92 CC. 5-6  D.LGS. 163/06)</t>
  </si>
  <si>
    <t>SOMME NON UTILIZZATE FONDO ANNO PRECEDENTE</t>
  </si>
  <si>
    <t>Totale Risorse variabili</t>
  </si>
  <si>
    <t>ALTRE RISORSE FISSE CON CARATTERE DI CERTEZZA E STABILITÀ</t>
  </si>
  <si>
    <t>REC. EV. ICI (ART 3 C 57 L662/96, ART 59 C 1 L P DLGS446/97)</t>
  </si>
  <si>
    <t>ALTRE RISORSE VARIABILI</t>
  </si>
  <si>
    <t>Totale Destinazioni non contrattate dal CI di rif.to</t>
  </si>
  <si>
    <t>(eventuali) Destinazioni ancora da regolare</t>
  </si>
  <si>
    <t>Totale Destinazioni ancora da regolare</t>
  </si>
  <si>
    <t>RISORSE ANCORA DA CONTRATTARE</t>
  </si>
  <si>
    <t>F61G</t>
  </si>
  <si>
    <t>F62G</t>
  </si>
  <si>
    <t>F63G</t>
  </si>
  <si>
    <t>F64G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</si>
  <si>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</si>
  <si>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</si>
  <si>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</si>
  <si>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</si>
  <si>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RIA E ASS. AD PERSONAM PERS. CESSATO (ART.4 C. 2 CCNL 00-01)</t>
  </si>
  <si>
    <t>INTEGR. FONDO CCIAA IN EQ. FIN. (ART.15 C.1 L. N CCNL 98-01)</t>
  </si>
  <si>
    <t>NUOVI SERVIZI O RIORG. (ART. 15 C. 5 - P.VARIAB. CCNL 98-01)</t>
  </si>
  <si>
    <t>INTEGRAZIONE 1,2% (ART. 15 C. 2 CCNL 98-01)</t>
  </si>
  <si>
    <t>U885</t>
  </si>
  <si>
    <t>U11A</t>
  </si>
  <si>
    <t>PROGRESSIONI ORIZZONTALI - CONTR</t>
  </si>
  <si>
    <t>POSIZIONI ORGANIZZATIVE - CONTR</t>
  </si>
  <si>
    <t>INDENNITÀ DI RESPONSABILITÀ / PROFESSIONALITÀ - CONTR</t>
  </si>
  <si>
    <t>INDENNITÀ TURNO, RISCHIO, DISAGIO ECC. - CONTR</t>
  </si>
  <si>
    <t>PRODUTTIVITÀ / PERFORMANCE COLLETTIVA - CONTR</t>
  </si>
  <si>
    <t>PRODUTTIVITÀ / PERFORMANCE INDIVIDUALE - CONTR</t>
  </si>
  <si>
    <t>ALTRI ISTITUTI NON COMPRESI FRA I PRECEDENTI - CONTR</t>
  </si>
  <si>
    <t>U07A</t>
  </si>
  <si>
    <t>U893</t>
  </si>
  <si>
    <t>U08A</t>
  </si>
  <si>
    <t>U09A</t>
  </si>
  <si>
    <t>U10A</t>
  </si>
  <si>
    <t>INDENNITÀ DI COMPARTO QUOTA CARICO FONDO</t>
  </si>
  <si>
    <t>POSIZIONI ORGANIZZATIVE</t>
  </si>
  <si>
    <t>INDENNITÀ DI RESPONSABILITÀ / PROFESSIONALITÀ</t>
  </si>
  <si>
    <t>INDENNITÀ TURNO, RISCHIO, DISAGIO ECC.</t>
  </si>
  <si>
    <t>PRODUTTIVITÀ / PERFORMANCE COLLETTIVA</t>
  </si>
  <si>
    <t>PRODUTTIVITÀ / PERFORMANCE INDIVIDUALE</t>
  </si>
  <si>
    <t>ALTRI ISTITUTI NON COMPRESI FRA I PRECEDENTI</t>
  </si>
  <si>
    <t>ACCANT. ART. 32 C. 7 CCNL 02-05 (ALTE PROFESS.)</t>
  </si>
  <si>
    <t>Totale Destinazioni contrattate dal CI di rif.to</t>
  </si>
  <si>
    <t>(**) Escluse le poste connesse a sponsorizzazioni, recupero evasione ICI e quelle relative a quote per la progettazione, identificate in voci separate.</t>
  </si>
  <si>
    <t>DEC FONDO/PARTE FISSA LIMITE 2010 (ART.9 C.2BIS L.122/10)</t>
  </si>
  <si>
    <t>F84H</t>
  </si>
  <si>
    <t>DEC FONDO/PARTE FISSA RID PROP PERS (ART.9 C2BIS L.122/10)</t>
  </si>
  <si>
    <t>F85H</t>
  </si>
  <si>
    <t>F86H</t>
  </si>
  <si>
    <t>ENTRATE CONTO TERZI O UTENZA O SPONSORIZZ. (ART 43 L 449/97)</t>
  </si>
  <si>
    <t>F50H</t>
  </si>
  <si>
    <t>RISPARMI DI GESTIONE (ART. 43 L. 449/1997)</t>
  </si>
  <si>
    <t>F51H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</si>
  <si>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</si>
  <si>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</si>
  <si>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</si>
  <si>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</si>
  <si>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</si>
  <si>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</si>
  <si>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</si>
  <si>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t>RISPARMI EX ART. 2 C. 3 DLGS 165/2001</t>
  </si>
  <si>
    <t>F70A</t>
  </si>
  <si>
    <t>RIDET PER INCREM STIP (DICH CONG 14 CCNL 0205 e 1 CCNL08-09)</t>
  </si>
  <si>
    <t>INCREM. PER RID STAB STRAORD (ART. 14 C. 3 CCNL 98-01)</t>
  </si>
  <si>
    <t>F81H</t>
  </si>
  <si>
    <t>INCREM PER PROC DEC.TO TRASF FUNZ (ART15 C1 L.L CCNL 98-01)</t>
  </si>
  <si>
    <t>F82H</t>
  </si>
  <si>
    <t>INCREM DOTAZ ORG E RELAT COPERT (ART15 C5 P.FISSA CCNL98-01)</t>
  </si>
  <si>
    <t>F83H</t>
  </si>
  <si>
    <t>ALTRE DECURTAZIONI DEL FONDO /  PARTE FISSA</t>
  </si>
  <si>
    <t>RISP DA STRAORD ACCERT A CONSUNT (ART14 C. 1 CCNL 98-01)</t>
  </si>
  <si>
    <t>LIQUID. SENTENZE FAVOREVOLI ALL'ENTE (ART. 27 CCNL 14.9.00)</t>
  </si>
  <si>
    <t>F88H</t>
  </si>
  <si>
    <t>PROGRESSIONI ORIZZONTALI STORICHE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</si>
  <si>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</si>
  <si>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*28</t>
  </si>
  <si>
    <t>NUMERO</t>
  </si>
  <si>
    <t>Solo per chi ha risposto SI' alla domanda n. 28</t>
  </si>
  <si>
    <t>E’ stato stilato il piano triennale dei fabbisogni di personale previsto dall’art. 39, comma 1, della Legge 449 del 1997, o di analoghe disposizioni delle Regioni e Province Autonome?</t>
  </si>
  <si>
    <t>Nell’ente era presente al 31/12 il Direttore Generale?</t>
  </si>
  <si>
    <t>Valore in percentuale dell' incidenza della spesa del personale in rapporto alle spese correnti?</t>
  </si>
  <si>
    <t>quante funzioni con convenzioni?</t>
  </si>
  <si>
    <t>quante funzioni con unione di comuni?</t>
  </si>
  <si>
    <t>Destinazioni contrattate specificamente dal CI di rif.to</t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</si>
  <si>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</si>
  <si>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t>L’Ente gestisce funzioni fondamentali in forma associata ai sensi dell’art.14, c.28, L.122/2010 e s.m.?</t>
  </si>
  <si>
    <t>E’ stato stilato il piano annuale delle assunzioni previsto dall’art. 20 della Legge 488/1999, o di analoghe disposizioni delle Regioni e Province Autonome?</t>
  </si>
  <si>
    <t>ECONOMIE AGGIUNTIVE (ART. 16 CC. 4-5 L. 111/11)</t>
  </si>
  <si>
    <t>F96H</t>
  </si>
  <si>
    <t>INCONGRUENZA 9</t>
  </si>
  <si>
    <t>Totale Fondo unico</t>
  </si>
  <si>
    <t>Fondo Unico:</t>
  </si>
  <si>
    <t>Enti soggetti al patto di stabilità interno – è stato rispettato l’art. 1,  c. 557, l.f. 2007 e s.m.i. o di analoghe disp. delle Reg. e Prov. Autonome?</t>
  </si>
  <si>
    <t>Enti non soggetti al patto di stabilità interno – è stato rispettato l’art. 1,  c. 562, l.f. 2007 e s.m.i. o di analoghe disp. delle Reg. e Prov. Autonome?</t>
  </si>
  <si>
    <t>L’ente ha attive al 31/12 convenzioni con altri enti ai sensi dell’art. 30 del T.U.E.L. , o di analoghe disposizioni delle Regioni e Province Autonome?</t>
  </si>
  <si>
    <t>Numero di unità di personale assunte come stagionali a progetto (l.296/2006 comma 564 o di analoghe disposizioni delle Regioni e Province Autonome)</t>
  </si>
  <si>
    <t>F919</t>
  </si>
  <si>
    <t>F925</t>
  </si>
  <si>
    <t>F926</t>
  </si>
  <si>
    <t>F928</t>
  </si>
  <si>
    <t>F929</t>
  </si>
  <si>
    <t>F931</t>
  </si>
  <si>
    <t>F932</t>
  </si>
  <si>
    <t>F933</t>
  </si>
  <si>
    <t>MESSI NOTIFICATORI (ART. 54 CCNL 14.9.00)</t>
  </si>
  <si>
    <t>U252</t>
  </si>
  <si>
    <t>U253</t>
  </si>
  <si>
    <t>U254</t>
  </si>
  <si>
    <t>U995</t>
  </si>
  <si>
    <t>U255</t>
  </si>
  <si>
    <t>U257</t>
  </si>
  <si>
    <t>U262</t>
  </si>
  <si>
    <t>Nel caso di servizi esternalizzati, è stato stilato il piano di razionalizzazione dei costi previsto dall’art. 3, c. 30, 31 e 32, della l.f. 2008, o di analoghe disposiz. delle Reg. e Prov. Autonome?</t>
  </si>
  <si>
    <t>Costituzione fondi per la contrattazione integrativa (*)</t>
  </si>
  <si>
    <t>Destinazione fondi per la contrattazione integrativa (*)</t>
  </si>
  <si>
    <t>Solo per chi ha risposto NO alla domanda n. 21</t>
  </si>
  <si>
    <t>*25</t>
  </si>
  <si>
    <t>Numero dirigenti appartenenti alla polizia locale</t>
  </si>
  <si>
    <t>*26</t>
  </si>
  <si>
    <t>Numero appartenenti alla polizia locale di categoria C</t>
  </si>
  <si>
    <t>*27</t>
  </si>
  <si>
    <t>Numero appartenenti alla polizia locale di categoria D</t>
  </si>
  <si>
    <t>L’incarico è affidato al Segretario comunale (art. 108 comma 4 d.lgs. 267/2000)?</t>
  </si>
  <si>
    <t>L’incarico di Direttore Generale è stato conferito in data antecedente al 28 marzo 2010?</t>
  </si>
  <si>
    <t>Solo per chi ha risposto SI' alla domanda n. 9</t>
  </si>
  <si>
    <t>VALORE %</t>
  </si>
  <si>
    <t>ha rispettato il patto di stabilità?</t>
  </si>
  <si>
    <t>TOTALE</t>
  </si>
  <si>
    <t>DESCRIZIONE</t>
  </si>
  <si>
    <t>CODICE</t>
  </si>
  <si>
    <t>(*) tutti gli importi vanno indicati in euro e al netto degli oneri sociali (contributi ed IRAP) a carico del datore di lavoro</t>
  </si>
  <si>
    <t>IMPORTI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</si>
</sst>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57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i/>
      <sz val="12"/>
      <name val="Arial"/>
      <family val="2"/>
    </font>
    <font>
      <sz val="12"/>
      <name val="Helv"/>
      <family val="0"/>
    </font>
    <font>
      <sz val="6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8"/>
      <name val="Tahoma"/>
      <family val="2"/>
    </font>
    <font>
      <sz val="12"/>
      <name val="Courier"/>
      <family val="3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i/>
      <sz val="10"/>
      <name val="Arial"/>
      <family val="2"/>
    </font>
    <font>
      <i/>
      <sz val="8.2"/>
      <name val="Arial"/>
      <family val="2"/>
    </font>
    <font>
      <b/>
      <sz val="10"/>
      <name val="Courier"/>
      <family val="3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197" fontId="0" fillId="0" borderId="0" applyFont="0" applyFill="0" applyBorder="0" applyAlignment="0" applyProtection="0"/>
    <xf numFmtId="0" fontId="36" fillId="7" borderId="1" applyNumberFormat="0" applyAlignment="0" applyProtection="0"/>
    <xf numFmtId="40" fontId="4" fillId="0" borderId="0" applyFont="0" applyFill="0" applyBorder="0" applyAlignment="0" applyProtection="0"/>
    <xf numFmtId="41" fontId="26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173" fontId="22" fillId="0" borderId="0">
      <alignment/>
      <protection/>
    </xf>
    <xf numFmtId="0" fontId="13" fillId="0" borderId="0">
      <alignment/>
      <protection/>
    </xf>
    <xf numFmtId="0" fontId="31" fillId="23" borderId="4" applyNumberFormat="0" applyFont="0" applyAlignment="0" applyProtection="0"/>
    <xf numFmtId="0" fontId="38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172" fontId="4" fillId="0" borderId="0" applyFont="0" applyFill="0" applyBorder="0" applyAlignment="0" applyProtection="0"/>
    <xf numFmtId="194" fontId="26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0" fillId="24" borderId="11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/>
      <protection/>
    </xf>
    <xf numFmtId="198" fontId="5" fillId="0" borderId="0" xfId="0" applyNumberFormat="1" applyFont="1" applyBorder="1" applyAlignment="1" applyProtection="1">
      <alignment/>
      <protection/>
    </xf>
    <xf numFmtId="200" fontId="7" fillId="0" borderId="20" xfId="0" applyNumberFormat="1" applyFont="1" applyFill="1" applyBorder="1" applyAlignment="1" applyProtection="1">
      <alignment vertical="center"/>
      <protection/>
    </xf>
    <xf numFmtId="0" fontId="22" fillId="0" borderId="0" xfId="52" applyNumberFormat="1" applyAlignment="1" applyProtection="1">
      <alignment vertical="center"/>
      <protection locked="0"/>
    </xf>
    <xf numFmtId="173" fontId="11" fillId="22" borderId="14" xfId="52" applyFont="1" applyFill="1" applyBorder="1" applyAlignment="1" applyProtection="1">
      <alignment vertical="center"/>
      <protection/>
    </xf>
    <xf numFmtId="173" fontId="11" fillId="25" borderId="0" xfId="52" applyFont="1" applyFill="1" applyBorder="1" applyAlignment="1" applyProtection="1">
      <alignment horizontal="left" vertical="center"/>
      <protection/>
    </xf>
    <xf numFmtId="173" fontId="11" fillId="25" borderId="0" xfId="52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15" fillId="25" borderId="0" xfId="52" applyFont="1" applyFill="1" applyBorder="1" applyAlignment="1" applyProtection="1">
      <alignment horizontal="left" vertical="center"/>
      <protection/>
    </xf>
    <xf numFmtId="173" fontId="15" fillId="25" borderId="0" xfId="52" applyFont="1" applyFill="1" applyBorder="1" applyAlignment="1" applyProtection="1">
      <alignment vertical="center"/>
      <protection/>
    </xf>
    <xf numFmtId="173" fontId="25" fillId="25" borderId="21" xfId="52" applyFont="1" applyFill="1" applyBorder="1" applyAlignment="1" applyProtection="1">
      <alignment vertical="center"/>
      <protection/>
    </xf>
    <xf numFmtId="173" fontId="11" fillId="0" borderId="0" xfId="52" applyFont="1" applyFill="1" applyBorder="1" applyAlignment="1" applyProtection="1">
      <alignment vertical="center"/>
      <protection/>
    </xf>
    <xf numFmtId="173" fontId="22" fillId="0" borderId="0" xfId="52" applyAlignment="1" applyProtection="1">
      <alignment vertical="center"/>
      <protection locked="0"/>
    </xf>
    <xf numFmtId="173" fontId="15" fillId="16" borderId="14" xfId="52" applyFont="1" applyFill="1" applyBorder="1" applyAlignment="1" applyProtection="1">
      <alignment horizontal="center" vertical="center"/>
      <protection/>
    </xf>
    <xf numFmtId="1" fontId="11" fillId="22" borderId="14" xfId="52" applyNumberFormat="1" applyFont="1" applyFill="1" applyBorder="1" applyAlignment="1" applyProtection="1">
      <alignment vertical="center"/>
      <protection locked="0"/>
    </xf>
    <xf numFmtId="173" fontId="15" fillId="25" borderId="0" xfId="52" applyFont="1" applyFill="1" applyBorder="1" applyAlignment="1" applyProtection="1">
      <alignment horizontal="center" vertical="center"/>
      <protection/>
    </xf>
    <xf numFmtId="0" fontId="13" fillId="0" borderId="0" xfId="53" applyNumberFormat="1" applyAlignment="1" applyProtection="1">
      <alignment vertical="center"/>
      <protection locked="0"/>
    </xf>
    <xf numFmtId="0" fontId="15" fillId="25" borderId="0" xfId="0" applyFont="1" applyFill="1" applyBorder="1" applyAlignment="1" applyProtection="1">
      <alignment/>
      <protection/>
    </xf>
    <xf numFmtId="0" fontId="11" fillId="25" borderId="0" xfId="0" applyFont="1" applyFill="1" applyBorder="1" applyAlignment="1" applyProtection="1">
      <alignment/>
      <protection/>
    </xf>
    <xf numFmtId="0" fontId="0" fillId="25" borderId="0" xfId="0" applyFill="1" applyAlignment="1" applyProtection="1">
      <alignment vertical="center"/>
      <protection/>
    </xf>
    <xf numFmtId="0" fontId="0" fillId="22" borderId="14" xfId="0" applyFill="1" applyBorder="1" applyAlignment="1" applyProtection="1">
      <alignment vertical="center"/>
      <protection/>
    </xf>
    <xf numFmtId="173" fontId="15" fillId="25" borderId="0" xfId="52" applyFont="1" applyFill="1" applyBorder="1" applyAlignment="1" applyProtection="1">
      <alignment vertical="center" wrapText="1"/>
      <protection/>
    </xf>
    <xf numFmtId="173" fontId="30" fillId="25" borderId="0" xfId="52" applyFont="1" applyFill="1" applyBorder="1" applyAlignment="1" applyProtection="1">
      <alignment vertical="center"/>
      <protection/>
    </xf>
    <xf numFmtId="173" fontId="11" fillId="22" borderId="22" xfId="52" applyFont="1" applyFill="1" applyBorder="1" applyAlignment="1" applyProtection="1">
      <alignment vertical="center"/>
      <protection/>
    </xf>
    <xf numFmtId="173" fontId="22" fillId="25" borderId="0" xfId="52" applyFill="1" applyAlignment="1" applyProtection="1">
      <alignment vertical="center"/>
      <protection/>
    </xf>
    <xf numFmtId="0" fontId="13" fillId="25" borderId="0" xfId="53" applyFill="1" applyAlignment="1" applyProtection="1">
      <alignment vertical="center"/>
      <protection/>
    </xf>
    <xf numFmtId="173" fontId="28" fillId="25" borderId="0" xfId="52" applyFont="1" applyFill="1" applyAlignment="1" applyProtection="1">
      <alignment vertical="center"/>
      <protection/>
    </xf>
    <xf numFmtId="173" fontId="22" fillId="25" borderId="0" xfId="52" applyFill="1" applyAlignment="1" applyProtection="1">
      <alignment vertical="center"/>
      <protection locked="0"/>
    </xf>
    <xf numFmtId="1" fontId="22" fillId="0" borderId="0" xfId="52" applyNumberFormat="1" applyAlignment="1" applyProtection="1">
      <alignment vertical="center"/>
      <protection locked="0"/>
    </xf>
    <xf numFmtId="173" fontId="24" fillId="25" borderId="0" xfId="52" applyFont="1" applyFill="1" applyAlignment="1" applyProtection="1">
      <alignment vertical="center"/>
      <protection/>
    </xf>
    <xf numFmtId="173" fontId="13" fillId="25" borderId="0" xfId="52" applyFont="1" applyFill="1" applyBorder="1" applyAlignment="1" applyProtection="1">
      <alignment vertical="center"/>
      <protection/>
    </xf>
    <xf numFmtId="173" fontId="24" fillId="25" borderId="21" xfId="52" applyFont="1" applyFill="1" applyBorder="1" applyAlignment="1" applyProtection="1">
      <alignment vertical="center"/>
      <protection/>
    </xf>
    <xf numFmtId="173" fontId="13" fillId="25" borderId="21" xfId="52" applyFont="1" applyFill="1" applyBorder="1" applyAlignment="1" applyProtection="1">
      <alignment vertical="center"/>
      <protection/>
    </xf>
    <xf numFmtId="173" fontId="13" fillId="25" borderId="0" xfId="52" applyFont="1" applyFill="1" applyBorder="1" applyAlignment="1" applyProtection="1">
      <alignment horizontal="left" vertical="center"/>
      <protection/>
    </xf>
    <xf numFmtId="173" fontId="24" fillId="25" borderId="17" xfId="52" applyFont="1" applyFill="1" applyBorder="1" applyAlignment="1" applyProtection="1">
      <alignment vertical="center"/>
      <protection/>
    </xf>
    <xf numFmtId="173" fontId="13" fillId="25" borderId="17" xfId="52" applyFont="1" applyFill="1" applyBorder="1" applyAlignment="1" applyProtection="1">
      <alignment vertical="center"/>
      <protection/>
    </xf>
    <xf numFmtId="173" fontId="13" fillId="25" borderId="0" xfId="52" applyFont="1" applyFill="1" applyAlignment="1" applyProtection="1">
      <alignment vertical="center"/>
      <protection/>
    </xf>
    <xf numFmtId="173" fontId="13" fillId="25" borderId="0" xfId="52" applyFont="1" applyFill="1" applyBorder="1" applyAlignment="1" applyProtection="1">
      <alignment vertical="top"/>
      <protection/>
    </xf>
    <xf numFmtId="173" fontId="13" fillId="22" borderId="14" xfId="52" applyFont="1" applyFill="1" applyBorder="1" applyAlignment="1" applyProtection="1">
      <alignment vertical="center"/>
      <protection/>
    </xf>
    <xf numFmtId="173" fontId="15" fillId="25" borderId="23" xfId="52" applyFont="1" applyFill="1" applyBorder="1" applyAlignment="1" applyProtection="1">
      <alignment horizontal="center" vertical="center"/>
      <protection/>
    </xf>
    <xf numFmtId="3" fontId="0" fillId="0" borderId="24" xfId="0" applyNumberFormat="1" applyFill="1" applyBorder="1" applyAlignment="1" applyProtection="1">
      <alignment/>
      <protection locked="0"/>
    </xf>
    <xf numFmtId="200" fontId="7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12" fillId="0" borderId="29" xfId="0" applyFont="1" applyFill="1" applyBorder="1" applyAlignment="1" applyProtection="1">
      <alignment horizontal="center"/>
      <protection/>
    </xf>
    <xf numFmtId="3" fontId="19" fillId="0" borderId="3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173" fontId="11" fillId="25" borderId="0" xfId="52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Continuous" vertical="center" wrapText="1"/>
      <protection/>
    </xf>
    <xf numFmtId="0" fontId="5" fillId="0" borderId="31" xfId="0" applyFont="1" applyFill="1" applyBorder="1" applyAlignment="1" applyProtection="1">
      <alignment horizontal="centerContinuous"/>
      <protection/>
    </xf>
    <xf numFmtId="0" fontId="6" fillId="0" borderId="32" xfId="0" applyFont="1" applyFill="1" applyBorder="1" applyAlignment="1" applyProtection="1">
      <alignment horizontal="right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48" fillId="0" borderId="34" xfId="0" applyFont="1" applyFill="1" applyBorder="1" applyAlignment="1" applyProtection="1">
      <alignment horizontal="right"/>
      <protection/>
    </xf>
    <xf numFmtId="173" fontId="24" fillId="25" borderId="0" xfId="52" applyFont="1" applyFill="1" applyAlignment="1" applyProtection="1">
      <alignment vertical="center"/>
      <protection/>
    </xf>
    <xf numFmtId="173" fontId="27" fillId="25" borderId="0" xfId="52" applyFont="1" applyFill="1" applyBorder="1" applyAlignment="1" applyProtection="1">
      <alignment vertical="center"/>
      <protection/>
    </xf>
    <xf numFmtId="173" fontId="27" fillId="22" borderId="14" xfId="52" applyFont="1" applyFill="1" applyBorder="1" applyAlignment="1" applyProtection="1">
      <alignment vertical="center"/>
      <protection/>
    </xf>
    <xf numFmtId="1" fontId="11" fillId="25" borderId="23" xfId="52" applyNumberFormat="1" applyFont="1" applyFill="1" applyBorder="1" applyAlignment="1" applyProtection="1">
      <alignment vertical="center"/>
      <protection/>
    </xf>
    <xf numFmtId="1" fontId="11" fillId="22" borderId="14" xfId="52" applyNumberFormat="1" applyFont="1" applyFill="1" applyBorder="1" applyAlignment="1" applyProtection="1">
      <alignment vertical="center"/>
      <protection/>
    </xf>
    <xf numFmtId="1" fontId="11" fillId="25" borderId="0" xfId="52" applyNumberFormat="1" applyFont="1" applyFill="1" applyBorder="1" applyAlignment="1" applyProtection="1">
      <alignment vertical="center"/>
      <protection/>
    </xf>
    <xf numFmtId="173" fontId="27" fillId="25" borderId="35" xfId="52" applyFont="1" applyFill="1" applyBorder="1" applyAlignment="1" applyProtection="1">
      <alignment horizontal="left" vertical="center"/>
      <protection/>
    </xf>
    <xf numFmtId="173" fontId="50" fillId="25" borderId="0" xfId="52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98" fontId="22" fillId="25" borderId="35" xfId="52" applyNumberFormat="1" applyFont="1" applyFill="1" applyBorder="1" applyAlignment="1" applyProtection="1">
      <alignment horizontal="left" vertical="center"/>
      <protection/>
    </xf>
    <xf numFmtId="198" fontId="22" fillId="25" borderId="36" xfId="52" applyNumberFormat="1" applyFont="1" applyFill="1" applyBorder="1" applyAlignment="1" applyProtection="1">
      <alignment horizontal="left" vertical="center"/>
      <protection/>
    </xf>
    <xf numFmtId="173" fontId="22" fillId="25" borderId="35" xfId="52" applyFill="1" applyBorder="1" applyAlignment="1" applyProtection="1">
      <alignment horizontal="left" vertical="center"/>
      <protection/>
    </xf>
    <xf numFmtId="173" fontId="11" fillId="25" borderId="35" xfId="52" applyFont="1" applyFill="1" applyBorder="1" applyAlignment="1" applyProtection="1">
      <alignment horizontal="left" vertical="center"/>
      <protection/>
    </xf>
    <xf numFmtId="0" fontId="0" fillId="25" borderId="35" xfId="0" applyFill="1" applyBorder="1" applyAlignment="1" applyProtection="1">
      <alignment horizontal="left" vertical="center"/>
      <protection/>
    </xf>
    <xf numFmtId="0" fontId="0" fillId="0" borderId="35" xfId="0" applyBorder="1" applyAlignment="1">
      <alignment horizontal="left"/>
    </xf>
    <xf numFmtId="173" fontId="28" fillId="25" borderId="35" xfId="52" applyFont="1" applyFill="1" applyBorder="1" applyAlignment="1" applyProtection="1">
      <alignment horizontal="left" vertical="center" wrapText="1"/>
      <protection/>
    </xf>
    <xf numFmtId="173" fontId="28" fillId="25" borderId="35" xfId="52" applyFont="1" applyFill="1" applyBorder="1" applyAlignment="1" applyProtection="1">
      <alignment horizontal="left" vertical="center"/>
      <protection/>
    </xf>
    <xf numFmtId="0" fontId="27" fillId="25" borderId="35" xfId="0" applyFont="1" applyFill="1" applyBorder="1" applyAlignment="1" applyProtection="1">
      <alignment horizontal="left" vertical="center"/>
      <protection/>
    </xf>
    <xf numFmtId="173" fontId="22" fillId="25" borderId="37" xfId="52" applyFill="1" applyBorder="1" applyAlignment="1" applyProtection="1">
      <alignment horizontal="left" vertical="center"/>
      <protection/>
    </xf>
    <xf numFmtId="173" fontId="22" fillId="25" borderId="0" xfId="52" applyFill="1" applyAlignment="1" applyProtection="1">
      <alignment horizontal="left" vertical="center"/>
      <protection/>
    </xf>
    <xf numFmtId="173" fontId="15" fillId="25" borderId="0" xfId="52" applyFont="1" applyFill="1" applyBorder="1" applyAlignment="1" applyProtection="1">
      <alignment horizontal="left" vertical="center" wrapText="1"/>
      <protection/>
    </xf>
    <xf numFmtId="0" fontId="13" fillId="25" borderId="0" xfId="52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5" fillId="0" borderId="38" xfId="0" applyFont="1" applyFill="1" applyBorder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left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right"/>
      <protection/>
    </xf>
    <xf numFmtId="0" fontId="6" fillId="0" borderId="36" xfId="0" applyFont="1" applyFill="1" applyBorder="1" applyAlignment="1" applyProtection="1">
      <alignment/>
      <protection/>
    </xf>
    <xf numFmtId="200" fontId="7" fillId="0" borderId="40" xfId="0" applyNumberFormat="1" applyFont="1" applyFill="1" applyBorder="1" applyAlignment="1" applyProtection="1">
      <alignment vertical="center"/>
      <protection/>
    </xf>
    <xf numFmtId="200" fontId="7" fillId="0" borderId="41" xfId="0" applyNumberFormat="1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/>
      <protection/>
    </xf>
    <xf numFmtId="200" fontId="7" fillId="0" borderId="3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1" fillId="0" borderId="42" xfId="0" applyFont="1" applyBorder="1" applyAlignment="1" applyProtection="1">
      <alignment vertical="center"/>
      <protection/>
    </xf>
    <xf numFmtId="0" fontId="21" fillId="0" borderId="43" xfId="0" applyFont="1" applyBorder="1" applyAlignment="1" applyProtection="1">
      <alignment vertical="center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173" fontId="51" fillId="25" borderId="0" xfId="52" applyFont="1" applyFill="1" applyAlignment="1" applyProtection="1">
      <alignment vertical="center"/>
      <protection/>
    </xf>
    <xf numFmtId="2" fontId="52" fillId="22" borderId="14" xfId="52" applyNumberFormat="1" applyFont="1" applyFill="1" applyBorder="1" applyAlignment="1" applyProtection="1">
      <alignment vertical="center"/>
      <protection locked="0"/>
    </xf>
    <xf numFmtId="0" fontId="0" fillId="0" borderId="35" xfId="0" applyBorder="1" applyAlignment="1">
      <alignment/>
    </xf>
    <xf numFmtId="173" fontId="29" fillId="25" borderId="44" xfId="52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173" fontId="15" fillId="25" borderId="0" xfId="52" applyFont="1" applyFill="1" applyBorder="1" applyAlignment="1" applyProtection="1">
      <alignment horizontal="left" vertical="center" wrapText="1"/>
      <protection/>
    </xf>
    <xf numFmtId="173" fontId="15" fillId="25" borderId="35" xfId="52" applyFont="1" applyFill="1" applyBorder="1" applyAlignment="1" applyProtection="1">
      <alignment horizontal="left" vertical="center" wrapText="1"/>
      <protection/>
    </xf>
    <xf numFmtId="173" fontId="28" fillId="25" borderId="13" xfId="52" applyFont="1" applyFill="1" applyBorder="1" applyAlignment="1" applyProtection="1">
      <alignment horizontal="center" vertical="center" wrapText="1"/>
      <protection/>
    </xf>
    <xf numFmtId="173" fontId="28" fillId="25" borderId="35" xfId="52" applyFont="1" applyFill="1" applyBorder="1" applyAlignment="1" applyProtection="1">
      <alignment horizontal="center" vertical="center" wrapText="1"/>
      <protection/>
    </xf>
    <xf numFmtId="173" fontId="15" fillId="25" borderId="0" xfId="52" applyFont="1" applyFill="1" applyBorder="1" applyAlignment="1" applyProtection="1">
      <alignment vertical="center" wrapText="1"/>
      <protection/>
    </xf>
    <xf numFmtId="173" fontId="27" fillId="25" borderId="13" xfId="52" applyFont="1" applyFill="1" applyBorder="1" applyAlignment="1" applyProtection="1">
      <alignment vertical="center"/>
      <protection/>
    </xf>
    <xf numFmtId="0" fontId="27" fillId="0" borderId="35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173" fontId="30" fillId="25" borderId="0" xfId="52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35" xfId="0" applyFont="1" applyBorder="1" applyAlignment="1" applyProtection="1">
      <alignment horizontal="left"/>
      <protection/>
    </xf>
    <xf numFmtId="173" fontId="11" fillId="25" borderId="0" xfId="52" applyFont="1" applyFill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35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0" fontId="18" fillId="0" borderId="45" xfId="0" applyFont="1" applyFill="1" applyBorder="1" applyAlignment="1" applyProtection="1">
      <alignment horizontal="left" vertical="center" wrapText="1"/>
      <protection/>
    </xf>
    <xf numFmtId="0" fontId="18" fillId="0" borderId="46" xfId="0" applyFont="1" applyFill="1" applyBorder="1" applyAlignment="1" applyProtection="1">
      <alignment horizontal="left" vertical="center" wrapText="1"/>
      <protection/>
    </xf>
    <xf numFmtId="0" fontId="18" fillId="0" borderId="41" xfId="0" applyFont="1" applyFill="1" applyBorder="1" applyAlignment="1" applyProtection="1">
      <alignment horizontal="left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left" wrapText="1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17" fillId="0" borderId="46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50" xfId="0" applyFont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left" wrapText="1"/>
      <protection/>
    </xf>
    <xf numFmtId="0" fontId="48" fillId="0" borderId="51" xfId="0" applyFont="1" applyFill="1" applyBorder="1" applyAlignment="1" applyProtection="1">
      <alignment horizontal="left"/>
      <protection/>
    </xf>
    <xf numFmtId="0" fontId="48" fillId="0" borderId="52" xfId="0" applyFont="1" applyFill="1" applyBorder="1" applyAlignment="1" applyProtection="1">
      <alignment horizontal="left"/>
      <protection/>
    </xf>
    <xf numFmtId="0" fontId="48" fillId="0" borderId="53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 vertical="center" wrapText="1"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left" wrapText="1"/>
      <protection/>
    </xf>
    <xf numFmtId="0" fontId="6" fillId="0" borderId="52" xfId="0" applyFont="1" applyFill="1" applyBorder="1" applyAlignment="1" applyProtection="1">
      <alignment horizontal="left" wrapText="1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PRINFEL98" xfId="52"/>
    <cellStyle name="Normale_Prospetto informativo 2001" xfId="53"/>
    <cellStyle name="Nota" xfId="54"/>
    <cellStyle name="Output" xfId="55"/>
    <cellStyle name="Percent" xfId="56"/>
    <cellStyle name="Percentuale 2" xfId="57"/>
    <cellStyle name="Percentuale 2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3tabella15" xfId="70"/>
    <cellStyle name="Currency [0]" xfId="71"/>
  </cellStyles>
  <dxfs count="11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6</xdr:col>
      <xdr:colOff>1019175</xdr:colOff>
      <xdr:row>0</xdr:row>
      <xdr:rowOff>647700</xdr:rowOff>
    </xdr:to>
    <xdr:sp>
      <xdr:nvSpPr>
        <xdr:cNvPr id="1" name="Testo 1"/>
        <xdr:cNvSpPr>
          <a:spLocks/>
        </xdr:cNvSpPr>
      </xdr:nvSpPr>
      <xdr:spPr>
        <a:xfrm>
          <a:off x="390525" y="104775"/>
          <a:ext cx="8629650" cy="5429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gs.mef.gov.it/Condivisa\Kit\CA\RALN_REGIONI%20E%20AUT_LOC_%20(CCNL%20NAZ_)%20(Nuovo%20con%20SI_2%20modificat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gs.mef.gov.it/Condivisa\Kit\CA\Campione%20da%20RAL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eacomune\IGOP\Users\gianluca.antonelli\AppData\Local\Temp\Temp1_Nuova_RALN_REGIONI%20E%20AUT_LOC_%20(CCNL%20NAZ_).zip\Copia3%20di%20RALN_REGIONI%20E%20AUT_LOC_%20(CCNL%20NAZ_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161"/>
  <sheetViews>
    <sheetView tabSelected="1" zoomScale="75" zoomScaleNormal="75" zoomScalePageLayoutView="0" workbookViewId="0" topLeftCell="A1">
      <selection activeCell="F61" sqref="F61"/>
    </sheetView>
  </sheetViews>
  <sheetFormatPr defaultColWidth="12.83203125" defaultRowHeight="10.5"/>
  <cols>
    <col min="1" max="1" width="6.83203125" style="56" customWidth="1"/>
    <col min="2" max="2" width="25.83203125" style="63" customWidth="1"/>
    <col min="3" max="3" width="5.5" style="63" customWidth="1"/>
    <col min="4" max="4" width="56.16015625" style="63" customWidth="1"/>
    <col min="5" max="5" width="22.5" style="63" customWidth="1"/>
    <col min="6" max="6" width="23.16015625" style="63" customWidth="1"/>
    <col min="7" max="7" width="21.5" style="63" customWidth="1"/>
    <col min="8" max="8" width="89.83203125" style="109" customWidth="1"/>
    <col min="9" max="9" width="5" style="54" hidden="1" customWidth="1"/>
    <col min="10" max="10" width="11.16015625" style="51" hidden="1" customWidth="1"/>
    <col min="11" max="14" width="12.83203125" style="51" hidden="1" customWidth="1"/>
    <col min="15" max="16384" width="12.83203125" style="51" customWidth="1"/>
  </cols>
  <sheetData>
    <row r="1" spans="2:9" ht="62.25" customHeight="1">
      <c r="B1" s="57"/>
      <c r="C1" s="57"/>
      <c r="D1" s="57"/>
      <c r="E1" s="57"/>
      <c r="F1" s="57"/>
      <c r="G1" s="57"/>
      <c r="H1" s="99" t="s">
        <v>17</v>
      </c>
      <c r="I1" s="39"/>
    </row>
    <row r="2" spans="1:9" ht="26.25" customHeight="1" thickBot="1">
      <c r="A2" s="58"/>
      <c r="B2" s="59"/>
      <c r="C2" s="59"/>
      <c r="D2" s="37" t="e">
        <f>#REF!</f>
        <v>#REF!</v>
      </c>
      <c r="E2" s="59"/>
      <c r="F2" s="59"/>
      <c r="G2" s="59"/>
      <c r="H2" s="100"/>
      <c r="I2" s="39"/>
    </row>
    <row r="3" spans="2:9" ht="15">
      <c r="B3" s="34"/>
      <c r="C3" s="34"/>
      <c r="D3" s="34"/>
      <c r="E3" s="34"/>
      <c r="F3" s="34"/>
      <c r="G3" s="34"/>
      <c r="H3" s="101"/>
      <c r="I3" s="39"/>
    </row>
    <row r="4" spans="2:9" ht="15" hidden="1">
      <c r="B4" s="33"/>
      <c r="C4" s="32"/>
      <c r="D4" s="33"/>
      <c r="E4" s="33"/>
      <c r="F4" s="40" t="s">
        <v>164</v>
      </c>
      <c r="G4" s="33"/>
      <c r="H4" s="101"/>
      <c r="I4" s="39"/>
    </row>
    <row r="5" spans="2:9" ht="15" hidden="1">
      <c r="B5" s="33"/>
      <c r="C5" s="32"/>
      <c r="D5" s="33"/>
      <c r="E5" s="33"/>
      <c r="F5" s="42"/>
      <c r="G5" s="33"/>
      <c r="H5" s="101"/>
      <c r="I5" s="39"/>
    </row>
    <row r="6" spans="1:9" ht="17.25" customHeight="1" hidden="1">
      <c r="A6" s="56" t="s">
        <v>5</v>
      </c>
      <c r="B6" s="35" t="s">
        <v>20</v>
      </c>
      <c r="C6" s="60"/>
      <c r="D6" s="57"/>
      <c r="E6" s="57"/>
      <c r="F6" s="41"/>
      <c r="G6" s="57"/>
      <c r="H6" s="101"/>
      <c r="I6" s="39"/>
    </row>
    <row r="7" spans="2:9" ht="17.25" customHeight="1" hidden="1">
      <c r="B7" s="33"/>
      <c r="C7" s="32"/>
      <c r="D7" s="33"/>
      <c r="E7" s="33"/>
      <c r="F7" s="33"/>
      <c r="G7" s="33"/>
      <c r="H7" s="101"/>
      <c r="I7" s="39"/>
    </row>
    <row r="8" spans="1:9" ht="15" customHeight="1" hidden="1">
      <c r="A8" s="56" t="s">
        <v>6</v>
      </c>
      <c r="B8" s="44" t="s">
        <v>21</v>
      </c>
      <c r="C8" s="32"/>
      <c r="D8" s="33"/>
      <c r="E8" s="33"/>
      <c r="F8" s="41"/>
      <c r="G8" s="33"/>
      <c r="H8" s="101"/>
      <c r="I8" s="39"/>
    </row>
    <row r="9" spans="2:9" ht="15" customHeight="1" hidden="1">
      <c r="B9" s="45"/>
      <c r="C9" s="32"/>
      <c r="D9" s="33"/>
      <c r="E9" s="33"/>
      <c r="F9" s="33"/>
      <c r="G9" s="33"/>
      <c r="H9" s="101"/>
      <c r="I9" s="39"/>
    </row>
    <row r="10" spans="2:9" ht="17.25" customHeight="1" hidden="1">
      <c r="B10" s="33"/>
      <c r="C10" s="32"/>
      <c r="D10" s="33"/>
      <c r="E10" s="33"/>
      <c r="F10" s="40" t="s">
        <v>0</v>
      </c>
      <c r="G10" s="40" t="s">
        <v>1</v>
      </c>
      <c r="H10" s="101"/>
      <c r="I10" s="39"/>
    </row>
    <row r="11" spans="1:14" ht="20.25" customHeight="1" hidden="1">
      <c r="A11" s="56" t="s">
        <v>12</v>
      </c>
      <c r="B11" s="36" t="s">
        <v>19</v>
      </c>
      <c r="C11" s="32"/>
      <c r="D11" s="33"/>
      <c r="E11" s="33"/>
      <c r="F11" s="31"/>
      <c r="G11" s="31"/>
      <c r="H11" s="96" t="str">
        <f>IF(I11=0,"RISPOSTA OBBLIGATORIA","")</f>
        <v>RISPOSTA OBBLIGATORIA</v>
      </c>
      <c r="I11" s="39">
        <v>0</v>
      </c>
      <c r="N11" s="53"/>
    </row>
    <row r="12" spans="1:9" ht="15" customHeight="1" hidden="1">
      <c r="A12" s="46"/>
      <c r="B12" s="46"/>
      <c r="C12" s="46"/>
      <c r="D12" s="46"/>
      <c r="E12" s="46"/>
      <c r="F12" s="46"/>
      <c r="G12" s="46"/>
      <c r="H12" s="103"/>
      <c r="I12" s="30"/>
    </row>
    <row r="13" spans="2:9" ht="15" customHeight="1">
      <c r="B13" s="57"/>
      <c r="C13" s="57"/>
      <c r="D13" s="57"/>
      <c r="E13" s="57"/>
      <c r="F13" s="40" t="s">
        <v>0</v>
      </c>
      <c r="G13" s="40" t="s">
        <v>1</v>
      </c>
      <c r="H13" s="101"/>
      <c r="I13" s="39"/>
    </row>
    <row r="14" spans="1:10" ht="30.75" customHeight="1">
      <c r="A14" s="56" t="s">
        <v>13</v>
      </c>
      <c r="B14" s="133" t="s">
        <v>30</v>
      </c>
      <c r="C14" s="133"/>
      <c r="D14" s="133"/>
      <c r="E14" s="134"/>
      <c r="F14" s="47"/>
      <c r="G14" s="47"/>
      <c r="H14" s="96">
        <f>IF(I14=0,"RISPOSTA OBBLIGATORIA","")</f>
      </c>
      <c r="I14" s="39">
        <v>2</v>
      </c>
      <c r="J14" s="51" t="str">
        <f>IF(I14=1,"VERO",IF(I14=2,"FALSO",""))</f>
        <v>FALSO</v>
      </c>
    </row>
    <row r="15" spans="2:9" ht="15" customHeight="1">
      <c r="B15" s="57"/>
      <c r="C15" s="57"/>
      <c r="D15" s="57"/>
      <c r="E15" s="57"/>
      <c r="F15" s="66"/>
      <c r="G15" s="66"/>
      <c r="H15" s="101"/>
      <c r="I15" s="39"/>
    </row>
    <row r="16" spans="2:14" ht="20.25" customHeight="1" hidden="1">
      <c r="B16" s="57"/>
      <c r="C16" s="57"/>
      <c r="D16" s="57"/>
      <c r="E16" s="57"/>
      <c r="F16" s="42"/>
      <c r="G16" s="42"/>
      <c r="H16" s="101"/>
      <c r="I16" s="39"/>
      <c r="N16" s="53"/>
    </row>
    <row r="17" spans="2:9" ht="15" customHeight="1" hidden="1">
      <c r="B17" s="57"/>
      <c r="C17" s="57"/>
      <c r="D17" s="57"/>
      <c r="E17" s="57"/>
      <c r="F17" s="57"/>
      <c r="G17" s="57"/>
      <c r="H17" s="101"/>
      <c r="I17" s="39"/>
    </row>
    <row r="18" spans="1:14" ht="43.5" customHeight="1">
      <c r="A18" s="56" t="s">
        <v>7</v>
      </c>
      <c r="B18" s="137" t="s">
        <v>151</v>
      </c>
      <c r="C18" s="140"/>
      <c r="D18" s="140"/>
      <c r="E18" s="140"/>
      <c r="F18" s="31"/>
      <c r="G18" s="31"/>
      <c r="H18" s="96">
        <f>IF(I18=0,"RISPOSTA OBBLIGATORIA","")</f>
      </c>
      <c r="I18" s="39">
        <v>2</v>
      </c>
      <c r="J18" s="51" t="str">
        <f>IF(I18=1,"VERO",IF(I18=2,"FALSO",""))</f>
        <v>FALSO</v>
      </c>
      <c r="N18" s="53"/>
    </row>
    <row r="19" spans="2:9" ht="15" customHeight="1">
      <c r="B19" s="57"/>
      <c r="C19" s="57"/>
      <c r="D19" s="57"/>
      <c r="E19" s="57"/>
      <c r="F19" s="57"/>
      <c r="G19" s="57"/>
      <c r="H19" s="101"/>
      <c r="I19" s="39"/>
    </row>
    <row r="20" spans="1:14" ht="43.5" customHeight="1">
      <c r="A20" s="56" t="s">
        <v>8</v>
      </c>
      <c r="B20" s="145" t="s">
        <v>117</v>
      </c>
      <c r="C20" s="146"/>
      <c r="D20" s="146"/>
      <c r="E20" s="146"/>
      <c r="F20" s="31"/>
      <c r="G20" s="31"/>
      <c r="H20" s="96">
        <f>IF(I20=0,"RISPOSTA OBBLIGATORIA","")</f>
      </c>
      <c r="I20" s="39">
        <v>1</v>
      </c>
      <c r="J20" s="51" t="str">
        <f>IF(I20=1,"VERO",IF(I20=2,"FALSO",""))</f>
        <v>VERO</v>
      </c>
      <c r="N20" s="53"/>
    </row>
    <row r="21" spans="2:9" ht="15" customHeight="1">
      <c r="B21" s="33"/>
      <c r="C21" s="57"/>
      <c r="D21" s="57"/>
      <c r="E21" s="57"/>
      <c r="F21" s="57"/>
      <c r="G21" s="57"/>
      <c r="H21" s="101"/>
      <c r="I21" s="39"/>
    </row>
    <row r="22" spans="1:14" ht="31.5" customHeight="1">
      <c r="A22" s="56" t="s">
        <v>10</v>
      </c>
      <c r="B22" s="145" t="s">
        <v>125</v>
      </c>
      <c r="C22" s="146"/>
      <c r="D22" s="146"/>
      <c r="E22" s="146"/>
      <c r="F22" s="31"/>
      <c r="G22" s="31"/>
      <c r="H22" s="96">
        <f>IF(I22=0,"RISPOSTA OBBLIGATORIA","")</f>
      </c>
      <c r="I22" s="39">
        <v>1</v>
      </c>
      <c r="J22" s="51" t="str">
        <f>IF(I22=1,"VERO",IF(I22=2,"FALSO",""))</f>
        <v>VERO</v>
      </c>
      <c r="N22" s="53"/>
    </row>
    <row r="23" spans="2:9" ht="15" customHeight="1">
      <c r="B23" s="33"/>
      <c r="C23" s="57"/>
      <c r="D23" s="57"/>
      <c r="E23" s="57"/>
      <c r="F23" s="57"/>
      <c r="G23" s="57"/>
      <c r="H23" s="101"/>
      <c r="I23" s="39"/>
    </row>
    <row r="24" spans="1:14" ht="20.25" customHeight="1">
      <c r="A24" s="56" t="s">
        <v>11</v>
      </c>
      <c r="B24" s="147" t="s">
        <v>118</v>
      </c>
      <c r="C24" s="147"/>
      <c r="D24" s="147"/>
      <c r="E24" s="148"/>
      <c r="F24" s="31"/>
      <c r="G24" s="31"/>
      <c r="H24" s="96">
        <f>IF(I24=0,"RISPOSTA OBBLIGATORIA","")</f>
      </c>
      <c r="I24" s="39">
        <v>2</v>
      </c>
      <c r="J24" s="51" t="str">
        <f>IF(I24=1,"VERO",IF(I24=2,"FALSO",""))</f>
        <v>FALSO</v>
      </c>
      <c r="N24" s="53"/>
    </row>
    <row r="25" spans="2:9" ht="20.25" customHeight="1">
      <c r="B25" s="57"/>
      <c r="C25" s="49" t="s">
        <v>163</v>
      </c>
      <c r="D25" s="57"/>
      <c r="E25" s="57"/>
      <c r="F25"/>
      <c r="G25" s="57"/>
      <c r="H25" s="101"/>
      <c r="I25" s="39"/>
    </row>
    <row r="26" spans="2:10" ht="32.25" customHeight="1">
      <c r="B26" s="57"/>
      <c r="C26" s="79"/>
      <c r="D26" s="149" t="s">
        <v>161</v>
      </c>
      <c r="E26" s="150"/>
      <c r="F26" s="31"/>
      <c r="G26" s="31"/>
      <c r="H26" s="131" t="str">
        <f>IF(I24=1,(IF(I26=0,"SELEZIONARE ALMENO UN RIFERIMENTO NORMATIVO","OK")),IF(AND(I24=2,I26&gt;0),"LA RISPOSTA DATA IN QUESTA SEZIONE NON VERRA' CONSIDERATA",IF(AND(I24=0,I26&gt;0),"RISPONDERE ALLA DOMANDA 9"," ")))</f>
        <v> </v>
      </c>
      <c r="I26" s="39">
        <v>0</v>
      </c>
      <c r="J26" s="51">
        <f>IF(I26=1,"VERO",IF(I26=2,"FALSO",""))</f>
      </c>
    </row>
    <row r="27" spans="2:9" ht="32.25" customHeight="1" hidden="1">
      <c r="B27" s="57"/>
      <c r="C27" s="79"/>
      <c r="D27" s="149" t="s">
        <v>162</v>
      </c>
      <c r="E27" s="151"/>
      <c r="F27" s="57"/>
      <c r="G27" s="132"/>
      <c r="H27" s="130"/>
      <c r="I27" s="39"/>
    </row>
    <row r="28" spans="2:9" ht="20.25" customHeight="1" hidden="1">
      <c r="B28" s="57"/>
      <c r="C28" s="111"/>
      <c r="D28" s="33"/>
      <c r="E28" s="57"/>
      <c r="F28" s="57"/>
      <c r="G28" s="78"/>
      <c r="H28" s="104"/>
      <c r="I28" s="39"/>
    </row>
    <row r="29" spans="2:9" ht="15" customHeight="1" hidden="1">
      <c r="B29" s="57"/>
      <c r="C29" s="57"/>
      <c r="D29" s="57"/>
      <c r="E29" s="57"/>
      <c r="F29" s="57"/>
      <c r="G29" s="57"/>
      <c r="H29" s="101"/>
      <c r="I29" s="39"/>
    </row>
    <row r="30" spans="2:9" ht="15" customHeight="1">
      <c r="B30" s="57"/>
      <c r="C30" s="57"/>
      <c r="D30" s="57"/>
      <c r="E30" s="57"/>
      <c r="F30" s="57"/>
      <c r="G30" s="57"/>
      <c r="H30" s="101"/>
      <c r="I30" s="39"/>
    </row>
    <row r="31" spans="2:9" ht="15" customHeight="1">
      <c r="B31" s="57"/>
      <c r="C31" s="57"/>
      <c r="D31" s="57"/>
      <c r="E31" s="57"/>
      <c r="F31" s="40" t="s">
        <v>0</v>
      </c>
      <c r="G31" s="40" t="s">
        <v>1</v>
      </c>
      <c r="H31" s="101"/>
      <c r="I31" s="39"/>
    </row>
    <row r="32" spans="1:14" ht="32.25" customHeight="1">
      <c r="A32" s="56" t="s">
        <v>14</v>
      </c>
      <c r="B32" s="152" t="s">
        <v>133</v>
      </c>
      <c r="C32" s="152"/>
      <c r="D32" s="152"/>
      <c r="E32" s="153"/>
      <c r="F32" s="31"/>
      <c r="G32" s="31"/>
      <c r="H32" s="96">
        <f>IF(I32=0,"RISPOSTA OBBLIGATORIA","")</f>
      </c>
      <c r="I32" s="39">
        <v>1</v>
      </c>
      <c r="J32" s="51" t="str">
        <f>IF(I32=1,"VERO",IF(I32=2,"FALSO",""))</f>
        <v>VERO</v>
      </c>
      <c r="N32" s="53"/>
    </row>
    <row r="33" spans="2:9" ht="15" customHeight="1">
      <c r="B33" s="57"/>
      <c r="C33" s="57"/>
      <c r="D33" s="57"/>
      <c r="E33" s="57"/>
      <c r="F33" s="57"/>
      <c r="G33" s="57"/>
      <c r="H33" s="101"/>
      <c r="I33" s="39"/>
    </row>
    <row r="34" spans="1:14" ht="20.25" customHeight="1">
      <c r="A34" s="56" t="s">
        <v>18</v>
      </c>
      <c r="B34" s="147" t="s">
        <v>25</v>
      </c>
      <c r="C34" s="147"/>
      <c r="D34" s="147"/>
      <c r="E34" s="148"/>
      <c r="F34" s="31"/>
      <c r="G34" s="31"/>
      <c r="H34" s="96">
        <f>IF(I34=0,"RISPOSTA OBBLIGATORIA","")</f>
      </c>
      <c r="I34" s="39">
        <v>1</v>
      </c>
      <c r="J34" s="51" t="str">
        <f>IF(I34=1,"VERO",IF(I34=2,"FALSO",""))</f>
        <v>VERO</v>
      </c>
      <c r="N34" s="53"/>
    </row>
    <row r="35" spans="2:9" ht="15" customHeight="1">
      <c r="B35" s="57"/>
      <c r="C35" s="57"/>
      <c r="D35" s="57"/>
      <c r="E35" s="57"/>
      <c r="F35" s="57"/>
      <c r="G35" s="57"/>
      <c r="H35" s="101"/>
      <c r="I35" s="39"/>
    </row>
    <row r="36" spans="2:9" ht="15" customHeight="1">
      <c r="B36" s="57"/>
      <c r="C36" s="57"/>
      <c r="D36" s="57"/>
      <c r="E36" s="57"/>
      <c r="F36" s="40" t="s">
        <v>164</v>
      </c>
      <c r="G36" s="57"/>
      <c r="H36" s="101"/>
      <c r="I36" s="39"/>
    </row>
    <row r="37" spans="1:9" ht="33" customHeight="1">
      <c r="A37" s="56" t="s">
        <v>22</v>
      </c>
      <c r="B37" s="133" t="s">
        <v>119</v>
      </c>
      <c r="C37" s="140"/>
      <c r="D37" s="140"/>
      <c r="E37" s="141"/>
      <c r="F37" s="129">
        <v>26.69</v>
      </c>
      <c r="G37" s="138">
        <f>IF(F37=0,"RISPOSTA OBBLIGATORIA","")</f>
      </c>
      <c r="H37" s="139"/>
      <c r="I37" s="39"/>
    </row>
    <row r="38" spans="2:9" ht="15" customHeight="1">
      <c r="B38" s="57"/>
      <c r="C38" s="57"/>
      <c r="D38" s="57"/>
      <c r="E38" s="57"/>
      <c r="F38" s="57"/>
      <c r="G38" s="57"/>
      <c r="H38" s="101"/>
      <c r="I38" s="39"/>
    </row>
    <row r="39" spans="2:9" ht="15" customHeight="1">
      <c r="B39" s="57"/>
      <c r="C39" s="57"/>
      <c r="D39" s="57"/>
      <c r="E39" s="57"/>
      <c r="F39" s="40" t="s">
        <v>31</v>
      </c>
      <c r="G39" s="57"/>
      <c r="H39" s="101"/>
      <c r="I39" s="39"/>
    </row>
    <row r="40" spans="2:9" ht="15" customHeight="1" hidden="1">
      <c r="B40" s="57"/>
      <c r="C40" s="57"/>
      <c r="D40" s="57"/>
      <c r="E40" s="57"/>
      <c r="F40" s="57"/>
      <c r="G40" s="57"/>
      <c r="H40" s="101"/>
      <c r="I40" s="39"/>
    </row>
    <row r="41" spans="2:9" ht="15" customHeight="1" hidden="1">
      <c r="B41" s="57"/>
      <c r="C41" s="57"/>
      <c r="D41" s="57"/>
      <c r="E41" s="57"/>
      <c r="F41" s="57"/>
      <c r="G41" s="57"/>
      <c r="H41" s="101"/>
      <c r="I41" s="39"/>
    </row>
    <row r="42" spans="1:9" ht="30" customHeight="1">
      <c r="A42" s="56" t="s">
        <v>23</v>
      </c>
      <c r="B42" s="133" t="s">
        <v>134</v>
      </c>
      <c r="C42" s="133"/>
      <c r="D42" s="133"/>
      <c r="E42" s="134"/>
      <c r="F42" s="41">
        <v>0</v>
      </c>
      <c r="G42" s="138">
        <f>IF(F42="","RISPOSTA OBBLIGATORIA","")</f>
      </c>
      <c r="H42" s="139"/>
      <c r="I42" s="39"/>
    </row>
    <row r="43" spans="2:9" ht="15" customHeight="1">
      <c r="B43" s="57"/>
      <c r="C43" s="57"/>
      <c r="D43" s="57"/>
      <c r="E43" s="57"/>
      <c r="F43" s="57"/>
      <c r="G43" s="57"/>
      <c r="H43" s="101"/>
      <c r="I43" s="39"/>
    </row>
    <row r="44" spans="1:9" ht="28.5" customHeight="1">
      <c r="A44" s="56" t="s">
        <v>24</v>
      </c>
      <c r="B44" s="137" t="s">
        <v>32</v>
      </c>
      <c r="C44" s="140"/>
      <c r="D44" s="140"/>
      <c r="E44" s="141"/>
      <c r="F44" s="41">
        <v>0</v>
      </c>
      <c r="G44" s="138">
        <f>IF(F44="","RISPOSTA OBBLIGATORIA","")</f>
      </c>
      <c r="H44" s="139"/>
      <c r="I44" s="39"/>
    </row>
    <row r="45" spans="2:9" ht="15" customHeight="1">
      <c r="B45" s="57"/>
      <c r="C45" s="57"/>
      <c r="D45" s="57"/>
      <c r="E45" s="57"/>
      <c r="F45" s="38"/>
      <c r="G45" s="57"/>
      <c r="H45" s="101"/>
      <c r="I45" s="39"/>
    </row>
    <row r="46" spans="2:9" ht="15" customHeight="1">
      <c r="B46" s="57"/>
      <c r="C46" s="57"/>
      <c r="D46" s="57"/>
      <c r="E46" s="57"/>
      <c r="F46" s="40" t="s">
        <v>0</v>
      </c>
      <c r="G46" s="40" t="s">
        <v>1</v>
      </c>
      <c r="H46" s="101"/>
      <c r="I46" s="55"/>
    </row>
    <row r="47" spans="1:10" ht="20.25" customHeight="1">
      <c r="A47" s="56" t="s">
        <v>26</v>
      </c>
      <c r="B47" s="36" t="s">
        <v>27</v>
      </c>
      <c r="C47" s="57"/>
      <c r="D47" s="57"/>
      <c r="E47" s="57"/>
      <c r="F47" s="31"/>
      <c r="G47" s="31"/>
      <c r="H47" s="96">
        <f>IF(I47=0,"RISPOSTA OBBLIGATORIA","")</f>
      </c>
      <c r="I47" s="54">
        <v>1</v>
      </c>
      <c r="J47" s="51" t="str">
        <f>IF(I47=1,"VERO",IF(I47=2,"FALSO",""))</f>
        <v>VERO</v>
      </c>
    </row>
    <row r="48" spans="2:8" ht="20.25" customHeight="1">
      <c r="B48" s="36"/>
      <c r="C48" s="49" t="s">
        <v>28</v>
      </c>
      <c r="D48" s="49"/>
      <c r="E48" s="57"/>
      <c r="F48" s="33"/>
      <c r="G48" s="33"/>
      <c r="H48" s="96"/>
    </row>
    <row r="49" spans="2:10" ht="43.5" customHeight="1">
      <c r="B49" s="57">
        <v>22</v>
      </c>
      <c r="C49" s="142" t="s">
        <v>165</v>
      </c>
      <c r="D49" s="142"/>
      <c r="E49" s="143"/>
      <c r="F49" s="50"/>
      <c r="G49" s="50"/>
      <c r="H49" s="105" t="str">
        <f>IF(I47=1,IF(I49=0,"RISPOSTA OBBLIGATORIA"," "),IF(AND(I47=2,I49&gt;0),"LA RISPOSTA DATA IN QUESTA SEZIONE NON VERRA' CONSIDERATA",IF(I49&gt;0,"RISPONDERE ALLA DOMANDA 21"," ")))</f>
        <v> </v>
      </c>
      <c r="I49" s="54">
        <v>1</v>
      </c>
      <c r="J49" s="51" t="str">
        <f>IF(I49=1,"VERO",IF(I49=2,"FALSO",""))</f>
        <v>VERO</v>
      </c>
    </row>
    <row r="50" spans="2:10" ht="46.5" customHeight="1">
      <c r="B50" s="64">
        <v>23</v>
      </c>
      <c r="C50" s="137" t="s">
        <v>131</v>
      </c>
      <c r="D50" s="137"/>
      <c r="E50" s="137"/>
      <c r="F50" s="65"/>
      <c r="G50" s="65"/>
      <c r="H50" s="105" t="str">
        <f>IF(I47=1,IF(I50=0,"RISPOSTA OBBLIGATORIA"," "),IF(AND(I47=2,I50&gt;0),"LA RISPOSTA DATA IN QUESTA SEZIONE NON VERRA' CONSIDERATA",IF(I50&gt;0,"RISPONDERE ALLA DOMANDA 21"," ")))</f>
        <v> </v>
      </c>
      <c r="I50" s="54">
        <v>1</v>
      </c>
      <c r="J50" s="51" t="str">
        <f>IF(I50=1,"VERO",IF(I50=2,"FALSO",""))</f>
        <v>VERO</v>
      </c>
    </row>
    <row r="51" spans="2:8" ht="29.25" customHeight="1">
      <c r="B51" s="64"/>
      <c r="C51" s="144" t="s">
        <v>154</v>
      </c>
      <c r="D51" s="144"/>
      <c r="E51" s="48"/>
      <c r="F51" s="57"/>
      <c r="G51" s="57"/>
      <c r="H51" s="106"/>
    </row>
    <row r="52" spans="2:10" ht="56.25" customHeight="1">
      <c r="B52" s="64">
        <v>24</v>
      </c>
      <c r="C52" s="137" t="s">
        <v>132</v>
      </c>
      <c r="D52" s="137"/>
      <c r="E52" s="137"/>
      <c r="F52" s="65"/>
      <c r="G52" s="65"/>
      <c r="H52" s="105" t="str">
        <f>IF(I47=2,IF(I52=0,"RISPOSTA OBBLIGATORIA"," "),IF(AND(I47=1,I52&gt;0),"LA RISPOSTA DATA IN QUESTA SEZIONE NON VERRA' CONSIDERATA",IF(I52&gt;0,"RISPONDERE ALLA DOMANDA 21"," ")))</f>
        <v> </v>
      </c>
      <c r="I52" s="54">
        <v>0</v>
      </c>
      <c r="J52" s="51">
        <f>IF(I52=1,"VERO",IF(I52=2,"FALSO",""))</f>
      </c>
    </row>
    <row r="53" spans="2:9" ht="15" customHeight="1">
      <c r="B53" s="57"/>
      <c r="C53" s="57"/>
      <c r="D53" s="57"/>
      <c r="E53" s="57"/>
      <c r="F53" s="57"/>
      <c r="G53" s="57"/>
      <c r="H53" s="101"/>
      <c r="I53" s="39"/>
    </row>
    <row r="54" spans="2:9" ht="15" customHeight="1">
      <c r="B54" s="57"/>
      <c r="C54" s="57"/>
      <c r="D54" s="57"/>
      <c r="E54" s="57"/>
      <c r="F54" s="40" t="s">
        <v>31</v>
      </c>
      <c r="G54" s="57"/>
      <c r="H54" s="101"/>
      <c r="I54" s="39"/>
    </row>
    <row r="55" spans="1:9" ht="30" customHeight="1">
      <c r="A55" s="56" t="s">
        <v>155</v>
      </c>
      <c r="B55" s="133" t="s">
        <v>156</v>
      </c>
      <c r="C55" s="133"/>
      <c r="D55" s="133"/>
      <c r="E55" s="134"/>
      <c r="F55" s="41">
        <v>0</v>
      </c>
      <c r="G55" s="138">
        <f>IF(F55="","RISPOSTA OBBLIGATORIA","")</f>
      </c>
      <c r="H55" s="139"/>
      <c r="I55" s="39"/>
    </row>
    <row r="56" spans="2:9" ht="15" customHeight="1">
      <c r="B56" s="57"/>
      <c r="C56" s="57"/>
      <c r="D56" s="57"/>
      <c r="E56" s="57"/>
      <c r="F56" s="57"/>
      <c r="G56" s="57"/>
      <c r="H56" s="101"/>
      <c r="I56" s="39"/>
    </row>
    <row r="57" spans="2:9" ht="15" customHeight="1">
      <c r="B57" s="57"/>
      <c r="C57" s="57"/>
      <c r="D57" s="57"/>
      <c r="E57" s="57"/>
      <c r="F57" s="40" t="s">
        <v>31</v>
      </c>
      <c r="G57" s="57"/>
      <c r="H57" s="101"/>
      <c r="I57" s="39"/>
    </row>
    <row r="58" spans="1:9" ht="30" customHeight="1">
      <c r="A58" s="56" t="s">
        <v>157</v>
      </c>
      <c r="B58" s="133" t="s">
        <v>160</v>
      </c>
      <c r="C58" s="133"/>
      <c r="D58" s="133"/>
      <c r="E58" s="134"/>
      <c r="F58" s="41">
        <v>0</v>
      </c>
      <c r="G58" s="138">
        <f>IF(F58="","RISPOSTA OBBLIGATORIA","")</f>
      </c>
      <c r="H58" s="139"/>
      <c r="I58" s="39"/>
    </row>
    <row r="59" spans="2:9" ht="15" customHeight="1">
      <c r="B59" s="57"/>
      <c r="C59" s="57"/>
      <c r="D59" s="57"/>
      <c r="E59" s="57"/>
      <c r="F59" s="57"/>
      <c r="G59" s="57"/>
      <c r="H59" s="101"/>
      <c r="I59" s="39"/>
    </row>
    <row r="60" spans="2:9" ht="15" customHeight="1">
      <c r="B60" s="57"/>
      <c r="C60" s="57"/>
      <c r="D60" s="57"/>
      <c r="E60" s="57"/>
      <c r="F60" s="40" t="s">
        <v>31</v>
      </c>
      <c r="G60" s="57"/>
      <c r="H60" s="101"/>
      <c r="I60" s="39"/>
    </row>
    <row r="61" spans="1:9" ht="30" customHeight="1">
      <c r="A61" s="56" t="s">
        <v>159</v>
      </c>
      <c r="B61" s="133" t="s">
        <v>158</v>
      </c>
      <c r="C61" s="133"/>
      <c r="D61" s="133"/>
      <c r="E61" s="134"/>
      <c r="F61" s="41">
        <v>1</v>
      </c>
      <c r="G61" s="138">
        <f>IF(F61="","RISPOSTA OBBLIGATORIA","")</f>
      </c>
      <c r="H61" s="139"/>
      <c r="I61" s="39"/>
    </row>
    <row r="62" spans="1:9" ht="15" customHeight="1">
      <c r="A62" s="90"/>
      <c r="B62" s="110"/>
      <c r="C62" s="110"/>
      <c r="D62" s="110"/>
      <c r="E62" s="110"/>
      <c r="F62" s="93"/>
      <c r="G62" s="91"/>
      <c r="H62" s="107"/>
      <c r="I62" s="39"/>
    </row>
    <row r="63" spans="2:9" ht="15" customHeight="1">
      <c r="B63" s="57"/>
      <c r="C63" s="57"/>
      <c r="D63" s="57"/>
      <c r="E63" s="57"/>
      <c r="F63" s="40" t="s">
        <v>0</v>
      </c>
      <c r="G63" s="40" t="s">
        <v>1</v>
      </c>
      <c r="H63" s="101"/>
      <c r="I63" s="55"/>
    </row>
    <row r="64" spans="1:10" ht="30" customHeight="1">
      <c r="A64" s="90" t="s">
        <v>114</v>
      </c>
      <c r="B64" s="133" t="s">
        <v>124</v>
      </c>
      <c r="C64" s="133"/>
      <c r="D64" s="133"/>
      <c r="E64" s="133"/>
      <c r="F64" s="94"/>
      <c r="G64" s="92"/>
      <c r="H64" s="96">
        <f>IF(I64=0,"RISPOSTA OBBLIGATORIA","")</f>
      </c>
      <c r="I64" s="39">
        <v>1</v>
      </c>
      <c r="J64" s="51" t="str">
        <f>IF(I64=1,"VERO",IF(I64=2,"FALSO",""))</f>
        <v>VERO</v>
      </c>
    </row>
    <row r="65" spans="1:9" ht="20.25" customHeight="1">
      <c r="A65" s="90"/>
      <c r="B65" s="110"/>
      <c r="C65" s="49" t="s">
        <v>116</v>
      </c>
      <c r="D65" s="110"/>
      <c r="E65" s="110"/>
      <c r="F65" s="95"/>
      <c r="G65" s="91"/>
      <c r="H65" s="107"/>
      <c r="I65" s="39"/>
    </row>
    <row r="66" spans="2:9" ht="15" customHeight="1">
      <c r="B66" s="57"/>
      <c r="C66" s="57"/>
      <c r="D66" s="57"/>
      <c r="E66" s="57"/>
      <c r="F66" s="40" t="s">
        <v>115</v>
      </c>
      <c r="G66" s="57"/>
      <c r="H66" s="101"/>
      <c r="I66" s="39"/>
    </row>
    <row r="67" spans="1:9" ht="30" customHeight="1">
      <c r="A67" s="90"/>
      <c r="B67" s="57">
        <v>29</v>
      </c>
      <c r="C67" s="133" t="s">
        <v>120</v>
      </c>
      <c r="D67" s="133"/>
      <c r="E67" s="134"/>
      <c r="F67" s="41">
        <v>10</v>
      </c>
      <c r="G67" s="135" t="str">
        <f>IF($I$64=1,IF(($F$67+$F$70)=0,"RISPONDERE OBBLIGATORIAMENTE ALLA DOMANDA 29 E/O 30"," "),IF(AND($I$64=2,F67&gt;0),"LA RISPOSTA DATA IN QUESTA SEZIONE NON VERRA' CONSIDERATA",IF(F67&gt;0,"RISPONDERE ALLA DOMANDA 28"," ")))</f>
        <v> </v>
      </c>
      <c r="H67" s="136"/>
      <c r="I67" s="39"/>
    </row>
    <row r="68" spans="1:9" ht="15" customHeight="1">
      <c r="A68" s="90"/>
      <c r="B68" s="110"/>
      <c r="C68" s="110"/>
      <c r="D68" s="110"/>
      <c r="E68" s="110"/>
      <c r="F68" s="95"/>
      <c r="G68" s="91"/>
      <c r="H68" s="107"/>
      <c r="I68" s="39"/>
    </row>
    <row r="69" spans="2:9" ht="15" customHeight="1">
      <c r="B69" s="57"/>
      <c r="C69" s="57"/>
      <c r="D69" s="57"/>
      <c r="E69" s="57"/>
      <c r="F69" s="40" t="s">
        <v>115</v>
      </c>
      <c r="G69" s="57"/>
      <c r="H69" s="101"/>
      <c r="I69" s="39"/>
    </row>
    <row r="70" spans="1:9" ht="30" customHeight="1">
      <c r="A70" s="90"/>
      <c r="B70" s="57">
        <v>30</v>
      </c>
      <c r="C70" s="133" t="s">
        <v>121</v>
      </c>
      <c r="D70" s="133"/>
      <c r="E70" s="134"/>
      <c r="F70" s="41">
        <v>0</v>
      </c>
      <c r="G70" s="135" t="str">
        <f>IF($I$64=1,IF(($F$67+$F$70)=0,"RISPONDERE OBBLIGATORIAMENTE ALLA DOMANDA 29 E/O 30"," "),IF(AND($I$64=2,F70&gt;0),"LA RISPOSTA DATA IN QUESTA SEZIONE NON VERRA' CONSIDERATA",IF(F70&gt;0,"RISPONDERE ALLA DOMANDA 28"," ")))</f>
        <v> </v>
      </c>
      <c r="H70" s="136"/>
      <c r="I70" s="39"/>
    </row>
    <row r="71" spans="2:9" ht="15" customHeight="1" hidden="1">
      <c r="B71" s="33"/>
      <c r="C71" s="33"/>
      <c r="D71" s="33"/>
      <c r="E71" s="33"/>
      <c r="F71" s="33"/>
      <c r="G71" s="33"/>
      <c r="H71" s="102"/>
      <c r="I71" s="39"/>
    </row>
    <row r="72" spans="2:9" ht="15" customHeight="1" hidden="1">
      <c r="B72" s="33"/>
      <c r="C72" s="33"/>
      <c r="D72" s="33"/>
      <c r="E72" s="33"/>
      <c r="F72" s="33"/>
      <c r="G72" s="33"/>
      <c r="H72" s="102"/>
      <c r="I72" s="39"/>
    </row>
    <row r="73" spans="2:9" ht="15" customHeight="1" hidden="1">
      <c r="B73" s="33"/>
      <c r="C73" s="33"/>
      <c r="D73" s="33"/>
      <c r="E73" s="33"/>
      <c r="F73" s="33"/>
      <c r="G73" s="33"/>
      <c r="H73" s="102"/>
      <c r="I73" s="39"/>
    </row>
    <row r="74" spans="2:9" ht="15" customHeight="1" hidden="1">
      <c r="B74" s="33"/>
      <c r="C74" s="33"/>
      <c r="D74" s="33"/>
      <c r="E74" s="33"/>
      <c r="F74" s="33"/>
      <c r="G74" s="33"/>
      <c r="H74" s="102"/>
      <c r="I74" s="39"/>
    </row>
    <row r="75" spans="2:9" ht="15" customHeight="1" hidden="1">
      <c r="B75" s="33"/>
      <c r="C75" s="33"/>
      <c r="D75" s="33"/>
      <c r="E75" s="33"/>
      <c r="F75" s="33"/>
      <c r="G75" s="33"/>
      <c r="H75" s="102"/>
      <c r="I75" s="39"/>
    </row>
    <row r="76" spans="2:9" ht="15" customHeight="1" hidden="1">
      <c r="B76" s="33"/>
      <c r="C76" s="33"/>
      <c r="D76" s="33"/>
      <c r="E76" s="33"/>
      <c r="F76" s="33"/>
      <c r="G76" s="33"/>
      <c r="H76" s="102"/>
      <c r="I76" s="39"/>
    </row>
    <row r="77" spans="2:9" ht="15" customHeight="1" hidden="1">
      <c r="B77" s="33"/>
      <c r="C77" s="33"/>
      <c r="D77" s="33"/>
      <c r="E77" s="33"/>
      <c r="F77" s="33"/>
      <c r="G77" s="33"/>
      <c r="H77" s="102"/>
      <c r="I77" s="39"/>
    </row>
    <row r="78" spans="2:9" ht="15" customHeight="1" hidden="1">
      <c r="B78" s="33"/>
      <c r="C78" s="33"/>
      <c r="D78" s="33"/>
      <c r="E78" s="33"/>
      <c r="F78" s="33"/>
      <c r="G78" s="33"/>
      <c r="H78" s="102"/>
      <c r="I78" s="39"/>
    </row>
    <row r="79" spans="2:9" ht="15" customHeight="1" hidden="1">
      <c r="B79" s="33"/>
      <c r="C79" s="33"/>
      <c r="D79" s="33"/>
      <c r="E79" s="33"/>
      <c r="F79" s="33"/>
      <c r="G79" s="33"/>
      <c r="H79" s="102"/>
      <c r="I79" s="39"/>
    </row>
    <row r="80" spans="2:9" ht="15" customHeight="1" hidden="1">
      <c r="B80" s="33"/>
      <c r="C80" s="33"/>
      <c r="D80" s="33"/>
      <c r="E80" s="33"/>
      <c r="F80" s="33"/>
      <c r="G80" s="33"/>
      <c r="H80" s="102"/>
      <c r="I80" s="39"/>
    </row>
    <row r="81" spans="2:9" ht="15" customHeight="1" hidden="1">
      <c r="B81" s="33"/>
      <c r="C81" s="33"/>
      <c r="D81" s="33"/>
      <c r="E81" s="33"/>
      <c r="F81" s="33"/>
      <c r="G81" s="33"/>
      <c r="H81" s="102"/>
      <c r="I81" s="39"/>
    </row>
    <row r="82" spans="2:9" ht="15" customHeight="1" hidden="1">
      <c r="B82" s="33"/>
      <c r="C82" s="33"/>
      <c r="D82" s="33"/>
      <c r="E82" s="33"/>
      <c r="F82" s="33"/>
      <c r="G82" s="33"/>
      <c r="H82" s="102"/>
      <c r="I82" s="39"/>
    </row>
    <row r="83" spans="2:9" ht="15" customHeight="1" hidden="1">
      <c r="B83" s="33"/>
      <c r="C83" s="33"/>
      <c r="D83" s="33"/>
      <c r="E83" s="33"/>
      <c r="F83" s="33"/>
      <c r="G83" s="33"/>
      <c r="H83" s="102"/>
      <c r="I83" s="39"/>
    </row>
    <row r="84" spans="2:9" ht="15" customHeight="1" hidden="1">
      <c r="B84" s="33"/>
      <c r="C84" s="33"/>
      <c r="D84" s="33"/>
      <c r="E84" s="33"/>
      <c r="F84" s="33"/>
      <c r="G84" s="33"/>
      <c r="H84" s="102"/>
      <c r="I84" s="39"/>
    </row>
    <row r="85" spans="2:9" ht="15" customHeight="1" hidden="1">
      <c r="B85" s="33"/>
      <c r="C85" s="33"/>
      <c r="D85" s="33"/>
      <c r="E85" s="33"/>
      <c r="F85" s="33"/>
      <c r="G85" s="33"/>
      <c r="H85" s="102"/>
      <c r="I85" s="39"/>
    </row>
    <row r="86" spans="2:9" ht="15" customHeight="1" hidden="1">
      <c r="B86" s="33"/>
      <c r="C86" s="33"/>
      <c r="D86" s="33"/>
      <c r="E86" s="33"/>
      <c r="F86" s="33"/>
      <c r="G86" s="33"/>
      <c r="H86" s="102"/>
      <c r="I86" s="39"/>
    </row>
    <row r="87" spans="2:9" ht="15" customHeight="1" hidden="1">
      <c r="B87" s="33"/>
      <c r="C87" s="33"/>
      <c r="D87" s="33"/>
      <c r="E87" s="33"/>
      <c r="F87" s="33"/>
      <c r="G87" s="33"/>
      <c r="H87" s="102"/>
      <c r="I87" s="30"/>
    </row>
    <row r="88" spans="2:9" ht="15" customHeight="1" hidden="1">
      <c r="B88" s="33"/>
      <c r="C88" s="33"/>
      <c r="D88" s="33"/>
      <c r="E88" s="33"/>
      <c r="F88" s="33"/>
      <c r="G88" s="33"/>
      <c r="H88" s="102"/>
      <c r="I88" s="30"/>
    </row>
    <row r="89" spans="2:9" ht="15" customHeight="1" hidden="1">
      <c r="B89" s="33"/>
      <c r="C89" s="33"/>
      <c r="D89" s="33"/>
      <c r="E89" s="33"/>
      <c r="F89" s="33"/>
      <c r="G89" s="33"/>
      <c r="H89" s="102"/>
      <c r="I89" s="30"/>
    </row>
    <row r="90" spans="2:9" ht="15" customHeight="1" hidden="1">
      <c r="B90" s="33"/>
      <c r="C90" s="33"/>
      <c r="D90" s="33"/>
      <c r="E90" s="33"/>
      <c r="F90" s="33"/>
      <c r="G90" s="33"/>
      <c r="H90" s="102"/>
      <c r="I90" s="30"/>
    </row>
    <row r="91" spans="2:9" ht="15" customHeight="1" hidden="1">
      <c r="B91" s="33"/>
      <c r="C91" s="33"/>
      <c r="D91" s="33"/>
      <c r="E91" s="33"/>
      <c r="F91" s="33"/>
      <c r="G91" s="33"/>
      <c r="H91" s="102"/>
      <c r="I91" s="30"/>
    </row>
    <row r="92" spans="2:9" ht="15" customHeight="1" hidden="1">
      <c r="B92" s="33"/>
      <c r="C92" s="33"/>
      <c r="D92" s="33"/>
      <c r="E92" s="33"/>
      <c r="F92" s="33"/>
      <c r="G92" s="33"/>
      <c r="H92" s="102"/>
      <c r="I92" s="30"/>
    </row>
    <row r="93" spans="2:9" ht="15" customHeight="1" hidden="1">
      <c r="B93" s="33"/>
      <c r="C93" s="33"/>
      <c r="D93" s="33"/>
      <c r="E93" s="33"/>
      <c r="F93" s="33"/>
      <c r="G93" s="33"/>
      <c r="H93" s="102"/>
      <c r="I93" s="30"/>
    </row>
    <row r="94" spans="2:9" ht="15" customHeight="1" hidden="1">
      <c r="B94" s="33"/>
      <c r="C94" s="33"/>
      <c r="D94" s="33"/>
      <c r="E94" s="33"/>
      <c r="F94" s="33"/>
      <c r="G94" s="33"/>
      <c r="H94" s="102"/>
      <c r="I94" s="30"/>
    </row>
    <row r="95" spans="2:9" ht="15" customHeight="1" hidden="1">
      <c r="B95" s="33"/>
      <c r="C95" s="33"/>
      <c r="D95" s="33"/>
      <c r="E95" s="33"/>
      <c r="F95" s="33"/>
      <c r="G95" s="33"/>
      <c r="H95" s="102"/>
      <c r="I95" s="30"/>
    </row>
    <row r="96" spans="2:9" ht="15" customHeight="1" hidden="1">
      <c r="B96" s="33"/>
      <c r="C96" s="33"/>
      <c r="D96" s="33"/>
      <c r="E96" s="33"/>
      <c r="F96" s="33"/>
      <c r="G96" s="33"/>
      <c r="H96" s="102"/>
      <c r="I96" s="30"/>
    </row>
    <row r="97" spans="2:9" ht="15" customHeight="1" hidden="1">
      <c r="B97" s="33"/>
      <c r="C97" s="33"/>
      <c r="D97" s="33"/>
      <c r="E97" s="33"/>
      <c r="F97" s="33"/>
      <c r="G97" s="33"/>
      <c r="H97" s="102"/>
      <c r="I97" s="39"/>
    </row>
    <row r="98" spans="2:9" ht="15" customHeight="1" hidden="1">
      <c r="B98" s="33"/>
      <c r="C98" s="33"/>
      <c r="D98" s="33"/>
      <c r="E98" s="33"/>
      <c r="F98" s="33"/>
      <c r="G98" s="33"/>
      <c r="H98" s="102"/>
      <c r="I98" s="39"/>
    </row>
    <row r="99" spans="2:9" ht="15" customHeight="1" hidden="1">
      <c r="B99" s="33"/>
      <c r="C99" s="33"/>
      <c r="D99" s="33"/>
      <c r="E99" s="33"/>
      <c r="F99" s="33"/>
      <c r="G99" s="33"/>
      <c r="H99" s="102"/>
      <c r="I99" s="39"/>
    </row>
    <row r="100" spans="2:9" ht="15" customHeight="1" hidden="1">
      <c r="B100" s="33"/>
      <c r="C100" s="33"/>
      <c r="D100" s="33"/>
      <c r="E100" s="33"/>
      <c r="F100" s="33"/>
      <c r="G100" s="33"/>
      <c r="H100" s="102"/>
      <c r="I100" s="39"/>
    </row>
    <row r="101" spans="2:9" ht="15" customHeight="1" hidden="1">
      <c r="B101" s="33"/>
      <c r="C101" s="33"/>
      <c r="D101" s="33"/>
      <c r="E101" s="33"/>
      <c r="F101" s="33"/>
      <c r="G101" s="33"/>
      <c r="H101" s="102"/>
      <c r="I101" s="39"/>
    </row>
    <row r="102" spans="2:9" ht="15" customHeight="1" hidden="1">
      <c r="B102" s="33"/>
      <c r="C102" s="33"/>
      <c r="D102" s="33"/>
      <c r="E102" s="33"/>
      <c r="F102" s="33"/>
      <c r="G102" s="33"/>
      <c r="H102" s="102"/>
      <c r="I102" s="39"/>
    </row>
    <row r="103" spans="2:9" ht="15" customHeight="1" hidden="1">
      <c r="B103" s="33"/>
      <c r="C103" s="33"/>
      <c r="D103" s="33"/>
      <c r="E103" s="33"/>
      <c r="F103" s="33"/>
      <c r="G103" s="33"/>
      <c r="H103" s="102"/>
      <c r="I103" s="39"/>
    </row>
    <row r="104" spans="2:9" ht="15" customHeight="1" hidden="1">
      <c r="B104" s="33"/>
      <c r="C104" s="33"/>
      <c r="D104" s="33"/>
      <c r="E104" s="33"/>
      <c r="F104" s="33"/>
      <c r="G104" s="33"/>
      <c r="H104" s="102"/>
      <c r="I104" s="39"/>
    </row>
    <row r="105" spans="2:9" ht="15" customHeight="1" hidden="1">
      <c r="B105" s="33"/>
      <c r="C105" s="33"/>
      <c r="D105" s="33"/>
      <c r="E105" s="33"/>
      <c r="F105" s="33"/>
      <c r="G105" s="33"/>
      <c r="H105" s="102"/>
      <c r="I105" s="39"/>
    </row>
    <row r="106" spans="2:9" ht="15" customHeight="1" hidden="1">
      <c r="B106" s="33"/>
      <c r="C106" s="33"/>
      <c r="D106" s="33"/>
      <c r="E106" s="33"/>
      <c r="F106" s="33"/>
      <c r="G106" s="33"/>
      <c r="H106" s="102"/>
      <c r="I106" s="39"/>
    </row>
    <row r="107" spans="2:9" ht="15" customHeight="1" hidden="1">
      <c r="B107" s="33"/>
      <c r="C107" s="33"/>
      <c r="D107" s="33"/>
      <c r="E107" s="33"/>
      <c r="F107" s="33"/>
      <c r="G107" s="33"/>
      <c r="H107" s="102"/>
      <c r="I107" s="30"/>
    </row>
    <row r="108" spans="2:9" ht="15" customHeight="1" hidden="1">
      <c r="B108" s="33"/>
      <c r="C108" s="33"/>
      <c r="D108" s="33"/>
      <c r="E108" s="33"/>
      <c r="F108" s="33"/>
      <c r="G108" s="33"/>
      <c r="H108" s="102"/>
      <c r="I108" s="30"/>
    </row>
    <row r="109" spans="2:9" ht="15" customHeight="1" hidden="1">
      <c r="B109" s="33"/>
      <c r="C109" s="33"/>
      <c r="D109" s="33"/>
      <c r="E109" s="33"/>
      <c r="F109" s="33"/>
      <c r="G109" s="33"/>
      <c r="H109" s="102"/>
      <c r="I109" s="30"/>
    </row>
    <row r="110" spans="2:9" ht="15" customHeight="1" hidden="1">
      <c r="B110" s="33"/>
      <c r="C110" s="33"/>
      <c r="D110" s="33"/>
      <c r="E110" s="33"/>
      <c r="F110" s="33"/>
      <c r="G110" s="33"/>
      <c r="H110" s="102"/>
      <c r="I110" s="39"/>
    </row>
    <row r="111" spans="2:9" ht="15" customHeight="1" hidden="1">
      <c r="B111" s="33"/>
      <c r="C111" s="33"/>
      <c r="D111" s="33"/>
      <c r="E111" s="33"/>
      <c r="F111" s="33"/>
      <c r="G111" s="33"/>
      <c r="H111" s="102"/>
      <c r="I111" s="30"/>
    </row>
    <row r="112" spans="2:9" ht="15" customHeight="1" hidden="1">
      <c r="B112" s="33"/>
      <c r="C112" s="33"/>
      <c r="D112" s="33"/>
      <c r="E112" s="33"/>
      <c r="F112" s="33"/>
      <c r="G112" s="33"/>
      <c r="H112" s="102"/>
      <c r="I112" s="30"/>
    </row>
    <row r="113" spans="2:9" ht="15" customHeight="1" hidden="1">
      <c r="B113" s="33"/>
      <c r="C113" s="33"/>
      <c r="D113" s="33"/>
      <c r="E113" s="33"/>
      <c r="F113" s="33"/>
      <c r="G113" s="33"/>
      <c r="H113" s="102"/>
      <c r="I113" s="30"/>
    </row>
    <row r="114" spans="2:9" ht="15" customHeight="1" hidden="1">
      <c r="B114" s="33"/>
      <c r="C114" s="33"/>
      <c r="D114" s="33"/>
      <c r="E114" s="33"/>
      <c r="F114" s="33"/>
      <c r="G114" s="33"/>
      <c r="H114" s="102"/>
      <c r="I114" s="30"/>
    </row>
    <row r="115" spans="2:9" ht="15" customHeight="1" hidden="1">
      <c r="B115" s="33"/>
      <c r="C115" s="33"/>
      <c r="D115" s="33"/>
      <c r="E115" s="33"/>
      <c r="F115" s="33"/>
      <c r="G115" s="33"/>
      <c r="H115" s="102"/>
      <c r="I115" s="30"/>
    </row>
    <row r="116" spans="2:9" ht="15" customHeight="1" hidden="1">
      <c r="B116" s="33"/>
      <c r="C116" s="33"/>
      <c r="D116" s="33"/>
      <c r="E116" s="33"/>
      <c r="F116" s="33"/>
      <c r="G116" s="33"/>
      <c r="H116" s="102"/>
      <c r="I116" s="30"/>
    </row>
    <row r="117" spans="2:9" ht="15" customHeight="1" hidden="1">
      <c r="B117" s="33"/>
      <c r="C117" s="33"/>
      <c r="D117" s="33"/>
      <c r="E117" s="33"/>
      <c r="F117" s="33"/>
      <c r="G117" s="33"/>
      <c r="H117" s="102"/>
      <c r="I117" s="30"/>
    </row>
    <row r="118" spans="2:9" ht="15" customHeight="1" hidden="1">
      <c r="B118" s="33"/>
      <c r="C118" s="33"/>
      <c r="D118" s="33"/>
      <c r="E118" s="33"/>
      <c r="F118" s="33"/>
      <c r="G118" s="33"/>
      <c r="H118" s="102"/>
      <c r="I118" s="30"/>
    </row>
    <row r="119" spans="2:9" ht="15" customHeight="1" hidden="1">
      <c r="B119" s="33"/>
      <c r="C119" s="33"/>
      <c r="D119" s="33"/>
      <c r="E119" s="33"/>
      <c r="F119" s="33"/>
      <c r="G119" s="33"/>
      <c r="H119" s="102"/>
      <c r="I119" s="30"/>
    </row>
    <row r="120" spans="2:9" ht="15" customHeight="1" hidden="1">
      <c r="B120" s="33"/>
      <c r="C120" s="33"/>
      <c r="D120" s="33"/>
      <c r="E120" s="33"/>
      <c r="F120" s="33"/>
      <c r="G120" s="33"/>
      <c r="H120" s="102"/>
      <c r="I120" s="30"/>
    </row>
    <row r="121" spans="2:9" ht="15" customHeight="1" hidden="1">
      <c r="B121" s="33"/>
      <c r="C121" s="33"/>
      <c r="D121" s="33"/>
      <c r="E121" s="33"/>
      <c r="F121" s="33"/>
      <c r="G121" s="33"/>
      <c r="H121" s="102"/>
      <c r="I121" s="39"/>
    </row>
    <row r="122" spans="2:9" ht="15" customHeight="1" hidden="1">
      <c r="B122" s="33"/>
      <c r="C122" s="33"/>
      <c r="D122" s="33"/>
      <c r="E122" s="33"/>
      <c r="F122" s="33"/>
      <c r="G122" s="33"/>
      <c r="H122" s="102"/>
      <c r="I122" s="39"/>
    </row>
    <row r="123" spans="2:9" ht="15" customHeight="1" hidden="1">
      <c r="B123" s="33"/>
      <c r="C123" s="33"/>
      <c r="D123" s="33"/>
      <c r="E123" s="33"/>
      <c r="F123" s="33"/>
      <c r="G123" s="33"/>
      <c r="H123" s="102"/>
      <c r="I123" s="39"/>
    </row>
    <row r="124" spans="2:9" ht="15" customHeight="1" hidden="1">
      <c r="B124" s="33"/>
      <c r="C124" s="33"/>
      <c r="D124" s="33"/>
      <c r="E124" s="33"/>
      <c r="F124" s="33"/>
      <c r="G124" s="33"/>
      <c r="H124" s="102"/>
      <c r="I124" s="39"/>
    </row>
    <row r="125" spans="2:9" ht="15" customHeight="1" hidden="1">
      <c r="B125" s="33"/>
      <c r="C125" s="33"/>
      <c r="D125" s="33"/>
      <c r="E125" s="33"/>
      <c r="F125" s="33"/>
      <c r="G125" s="33"/>
      <c r="H125" s="102"/>
      <c r="I125" s="39"/>
    </row>
    <row r="126" spans="2:9" ht="15" customHeight="1" hidden="1">
      <c r="B126" s="33"/>
      <c r="C126" s="33"/>
      <c r="D126" s="33"/>
      <c r="E126" s="33"/>
      <c r="F126" s="33"/>
      <c r="G126" s="33"/>
      <c r="H126" s="102"/>
      <c r="I126" s="39"/>
    </row>
    <row r="127" spans="2:9" ht="15" customHeight="1" hidden="1">
      <c r="B127" s="33"/>
      <c r="C127" s="33"/>
      <c r="D127" s="33"/>
      <c r="E127" s="33"/>
      <c r="F127" s="33"/>
      <c r="G127" s="33"/>
      <c r="H127" s="102"/>
      <c r="I127" s="39"/>
    </row>
    <row r="128" spans="2:9" ht="15" customHeight="1" hidden="1">
      <c r="B128" s="33"/>
      <c r="C128" s="33"/>
      <c r="D128" s="33"/>
      <c r="E128" s="33"/>
      <c r="F128" s="33"/>
      <c r="G128" s="33"/>
      <c r="H128" s="102"/>
      <c r="I128" s="39"/>
    </row>
    <row r="129" spans="2:9" ht="15" customHeight="1" hidden="1">
      <c r="B129" s="33"/>
      <c r="C129" s="33"/>
      <c r="D129" s="33"/>
      <c r="E129" s="33"/>
      <c r="F129" s="33"/>
      <c r="G129" s="33"/>
      <c r="H129" s="102"/>
      <c r="I129" s="39"/>
    </row>
    <row r="130" spans="2:9" ht="15" customHeight="1" hidden="1">
      <c r="B130" s="33"/>
      <c r="C130" s="33"/>
      <c r="D130" s="33"/>
      <c r="E130" s="33"/>
      <c r="F130" s="33"/>
      <c r="G130" s="33"/>
      <c r="H130" s="102"/>
      <c r="I130" s="30"/>
    </row>
    <row r="131" spans="2:9" ht="15" customHeight="1" hidden="1">
      <c r="B131" s="33"/>
      <c r="C131" s="33"/>
      <c r="D131" s="33"/>
      <c r="E131" s="33"/>
      <c r="F131" s="33"/>
      <c r="G131" s="33"/>
      <c r="H131" s="102"/>
      <c r="I131" s="30"/>
    </row>
    <row r="132" spans="2:9" ht="15" customHeight="1" hidden="1">
      <c r="B132" s="33"/>
      <c r="C132" s="33"/>
      <c r="D132" s="33"/>
      <c r="E132" s="33"/>
      <c r="F132" s="33"/>
      <c r="G132" s="33"/>
      <c r="H132" s="102"/>
      <c r="I132" s="30"/>
    </row>
    <row r="133" spans="2:9" ht="15" customHeight="1" hidden="1">
      <c r="B133" s="33"/>
      <c r="C133" s="33"/>
      <c r="D133" s="33"/>
      <c r="E133" s="33"/>
      <c r="F133" s="33"/>
      <c r="G133" s="33"/>
      <c r="H133" s="102"/>
      <c r="I133" s="30"/>
    </row>
    <row r="134" spans="2:9" ht="15" customHeight="1" hidden="1">
      <c r="B134" s="33"/>
      <c r="C134" s="33"/>
      <c r="D134" s="33"/>
      <c r="E134" s="33"/>
      <c r="F134" s="33"/>
      <c r="G134" s="33"/>
      <c r="H134" s="102"/>
      <c r="I134" s="30"/>
    </row>
    <row r="135" spans="2:9" ht="15" customHeight="1" hidden="1">
      <c r="B135" s="33"/>
      <c r="C135" s="33"/>
      <c r="D135" s="33"/>
      <c r="E135" s="33"/>
      <c r="F135" s="33"/>
      <c r="G135" s="33"/>
      <c r="H135" s="102"/>
      <c r="I135" s="30"/>
    </row>
    <row r="136" spans="2:9" ht="15" customHeight="1" hidden="1">
      <c r="B136" s="33"/>
      <c r="C136" s="33"/>
      <c r="D136" s="33"/>
      <c r="E136" s="33"/>
      <c r="F136" s="33"/>
      <c r="G136" s="33"/>
      <c r="H136" s="102"/>
      <c r="I136" s="30"/>
    </row>
    <row r="137" spans="2:9" ht="15" customHeight="1" hidden="1">
      <c r="B137" s="33"/>
      <c r="C137" s="33"/>
      <c r="D137" s="33"/>
      <c r="E137" s="33"/>
      <c r="F137" s="33"/>
      <c r="G137" s="33"/>
      <c r="H137" s="102"/>
      <c r="I137" s="30"/>
    </row>
    <row r="138" spans="2:9" ht="15" customHeight="1" hidden="1">
      <c r="B138" s="33"/>
      <c r="C138" s="33"/>
      <c r="D138" s="33"/>
      <c r="E138" s="33"/>
      <c r="F138" s="33"/>
      <c r="G138" s="33"/>
      <c r="H138" s="102"/>
      <c r="I138" s="30"/>
    </row>
    <row r="139" spans="2:9" ht="15" customHeight="1" hidden="1">
      <c r="B139" s="33"/>
      <c r="C139" s="33"/>
      <c r="D139" s="33"/>
      <c r="E139" s="33"/>
      <c r="F139" s="33"/>
      <c r="G139" s="33"/>
      <c r="H139" s="102"/>
      <c r="I139" s="30"/>
    </row>
    <row r="140" spans="2:9" ht="15" customHeight="1" hidden="1">
      <c r="B140" s="33"/>
      <c r="C140" s="33"/>
      <c r="D140" s="33"/>
      <c r="E140" s="33"/>
      <c r="F140" s="33"/>
      <c r="G140" s="33"/>
      <c r="H140" s="102"/>
      <c r="I140" s="30"/>
    </row>
    <row r="141" spans="2:9" ht="15" customHeight="1" hidden="1">
      <c r="B141" s="33"/>
      <c r="C141" s="33"/>
      <c r="D141" s="33"/>
      <c r="E141" s="33"/>
      <c r="F141" s="33"/>
      <c r="G141" s="33"/>
      <c r="H141" s="102"/>
      <c r="I141" s="30"/>
    </row>
    <row r="142" spans="2:9" ht="15" customHeight="1" hidden="1">
      <c r="B142" s="33"/>
      <c r="C142" s="33"/>
      <c r="D142" s="33"/>
      <c r="E142" s="33"/>
      <c r="F142" s="33"/>
      <c r="G142" s="33"/>
      <c r="H142" s="102"/>
      <c r="I142" s="30"/>
    </row>
    <row r="143" spans="2:9" ht="15" customHeight="1" hidden="1">
      <c r="B143" s="33"/>
      <c r="C143" s="33"/>
      <c r="D143" s="33"/>
      <c r="E143" s="33"/>
      <c r="F143" s="33"/>
      <c r="G143" s="33"/>
      <c r="H143" s="102"/>
      <c r="I143" s="30"/>
    </row>
    <row r="144" spans="2:9" ht="15" customHeight="1" hidden="1">
      <c r="B144" s="33"/>
      <c r="C144" s="33"/>
      <c r="D144" s="33"/>
      <c r="E144" s="33"/>
      <c r="F144" s="33"/>
      <c r="G144" s="33"/>
      <c r="H144" s="102"/>
      <c r="I144" s="30"/>
    </row>
    <row r="145" spans="2:9" ht="15" customHeight="1" hidden="1">
      <c r="B145" s="33"/>
      <c r="C145" s="33"/>
      <c r="D145" s="33"/>
      <c r="E145" s="33"/>
      <c r="F145" s="33"/>
      <c r="G145" s="33"/>
      <c r="H145" s="102"/>
      <c r="I145" s="30"/>
    </row>
    <row r="146" spans="2:9" ht="15" customHeight="1" hidden="1">
      <c r="B146" s="33"/>
      <c r="C146" s="33"/>
      <c r="D146" s="33"/>
      <c r="E146" s="33"/>
      <c r="F146" s="33"/>
      <c r="G146" s="33"/>
      <c r="H146" s="102"/>
      <c r="I146" s="30"/>
    </row>
    <row r="147" spans="2:9" ht="15" customHeight="1" hidden="1">
      <c r="B147" s="33"/>
      <c r="C147" s="33"/>
      <c r="D147" s="33"/>
      <c r="E147" s="33"/>
      <c r="F147" s="33"/>
      <c r="G147" s="33"/>
      <c r="H147" s="102"/>
      <c r="I147" s="30"/>
    </row>
    <row r="148" spans="2:9" ht="15" customHeight="1" hidden="1">
      <c r="B148" s="33"/>
      <c r="C148" s="33"/>
      <c r="D148" s="33"/>
      <c r="E148" s="33"/>
      <c r="F148" s="33"/>
      <c r="G148" s="33"/>
      <c r="H148" s="102"/>
      <c r="I148" s="30"/>
    </row>
    <row r="149" spans="2:9" ht="15" customHeight="1" hidden="1">
      <c r="B149" s="33"/>
      <c r="C149" s="33"/>
      <c r="D149" s="33"/>
      <c r="E149" s="33"/>
      <c r="F149" s="33"/>
      <c r="G149" s="33"/>
      <c r="H149" s="102"/>
      <c r="I149" s="30"/>
    </row>
    <row r="150" spans="2:9" ht="15" customHeight="1" hidden="1">
      <c r="B150" s="33"/>
      <c r="C150" s="33"/>
      <c r="D150" s="33"/>
      <c r="E150" s="33"/>
      <c r="F150" s="33"/>
      <c r="G150" s="33"/>
      <c r="H150" s="102"/>
      <c r="I150" s="30"/>
    </row>
    <row r="151" spans="2:9" ht="15" customHeight="1" hidden="1">
      <c r="B151" s="33"/>
      <c r="C151" s="33"/>
      <c r="D151" s="33"/>
      <c r="E151" s="33"/>
      <c r="F151" s="33"/>
      <c r="G151" s="33"/>
      <c r="H151" s="102"/>
      <c r="I151" s="30"/>
    </row>
    <row r="152" spans="2:9" ht="15" customHeight="1" hidden="1">
      <c r="B152" s="33"/>
      <c r="C152" s="33"/>
      <c r="D152" s="33"/>
      <c r="E152" s="33"/>
      <c r="F152" s="33"/>
      <c r="G152" s="33"/>
      <c r="H152" s="102"/>
      <c r="I152" s="30"/>
    </row>
    <row r="153" spans="1:10" s="52" customFormat="1" ht="15" customHeight="1" hidden="1">
      <c r="A153" s="56"/>
      <c r="B153" s="33"/>
      <c r="C153" s="33"/>
      <c r="D153" s="33"/>
      <c r="E153" s="33"/>
      <c r="F153" s="33"/>
      <c r="G153" s="33"/>
      <c r="H153" s="102"/>
      <c r="I153" s="43"/>
      <c r="J153" s="51"/>
    </row>
    <row r="154" spans="2:9" ht="15" customHeight="1" hidden="1">
      <c r="B154" s="33"/>
      <c r="C154" s="33"/>
      <c r="D154" s="33"/>
      <c r="E154" s="33"/>
      <c r="F154" s="33"/>
      <c r="G154" s="33"/>
      <c r="H154" s="102"/>
      <c r="I154" s="30"/>
    </row>
    <row r="155" spans="2:9" ht="15" customHeight="1" hidden="1">
      <c r="B155" s="33"/>
      <c r="C155" s="33"/>
      <c r="D155" s="33"/>
      <c r="E155" s="33"/>
      <c r="F155" s="33"/>
      <c r="G155" s="33"/>
      <c r="H155" s="102"/>
      <c r="I155" s="30"/>
    </row>
    <row r="156" spans="1:9" ht="15">
      <c r="A156" s="61"/>
      <c r="B156" s="62"/>
      <c r="C156" s="62"/>
      <c r="D156" s="62"/>
      <c r="E156" s="62"/>
      <c r="F156" s="62"/>
      <c r="G156" s="62"/>
      <c r="H156" s="108"/>
      <c r="I156" s="51">
        <f>SUM(I14,I18,I20,I22,I24,I26,I32,I34,SUM(F37,F42,F44),SUM(I47,I49,I50,I52),SUM(F55,F58,F61),SUM(I64,F67,F70),SUM(I64,F67,F70))</f>
        <v>62.69</v>
      </c>
    </row>
    <row r="157" spans="9:14" ht="15">
      <c r="I157" s="97" t="str">
        <f>IF(OR(COUNTIF(J157:N157,"KO")&gt;0,F42="",F44="",F55="",F58="",F61=""),"KO","OK")</f>
        <v>KO</v>
      </c>
      <c r="J157" s="51" t="str">
        <f>IF(OR(I14=0,I18=0,I20=0,I22=0,I24=0,I26=0,I32=0,I34=0,F37=0,I47=0,I64=0),"KO","OK")</f>
        <v>KO</v>
      </c>
      <c r="K157" s="51" t="str">
        <f>IF(AND(I24=1,I26=0),"KO","OK")</f>
        <v>OK</v>
      </c>
      <c r="L157" s="51" t="str">
        <f>IF(I47=1,(IF(OR(I49=0,I50=0),"KO","OK")),"OK")</f>
        <v>OK</v>
      </c>
      <c r="M157" s="51" t="str">
        <f>IF(AND(I47=2,I52=0),"KO","OK")</f>
        <v>OK</v>
      </c>
      <c r="N157" s="51" t="str">
        <f>IF(I64=1,(IF(OR(F67&gt;0,F70&gt;0),"OK","KO")),"OK")</f>
        <v>OK</v>
      </c>
    </row>
    <row r="161" ht="15">
      <c r="D161" s="128"/>
    </row>
  </sheetData>
  <sheetProtection password="EA98" sheet="1" formatColumns="0" selectLockedCells="1"/>
  <mergeCells count="30">
    <mergeCell ref="G37:H37"/>
    <mergeCell ref="B14:E14"/>
    <mergeCell ref="B18:E18"/>
    <mergeCell ref="B20:E20"/>
    <mergeCell ref="B22:E22"/>
    <mergeCell ref="B24:E24"/>
    <mergeCell ref="D26:E26"/>
    <mergeCell ref="D27:E27"/>
    <mergeCell ref="B32:E32"/>
    <mergeCell ref="B34:E34"/>
    <mergeCell ref="B61:E61"/>
    <mergeCell ref="B37:E37"/>
    <mergeCell ref="G61:H61"/>
    <mergeCell ref="G42:H42"/>
    <mergeCell ref="B44:E44"/>
    <mergeCell ref="G44:H44"/>
    <mergeCell ref="C49:E49"/>
    <mergeCell ref="C50:E50"/>
    <mergeCell ref="C51:D51"/>
    <mergeCell ref="B42:E42"/>
    <mergeCell ref="C52:E52"/>
    <mergeCell ref="B55:E55"/>
    <mergeCell ref="G55:H55"/>
    <mergeCell ref="B58:E58"/>
    <mergeCell ref="G58:H58"/>
    <mergeCell ref="B64:E64"/>
    <mergeCell ref="C67:E67"/>
    <mergeCell ref="G67:H67"/>
    <mergeCell ref="C70:E70"/>
    <mergeCell ref="G70:H70"/>
  </mergeCells>
  <dataValidations count="3"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decimal" allowBlank="1" showInputMessage="1" showErrorMessage="1" errorTitle="ATTENZIONE" error="INSERIRE SOLO VALORI NUMERICI CON DUE DECIMALI" sqref="F37">
      <formula1>0.01</formula1>
      <formula2>100</formula2>
    </dataValidation>
    <dataValidation type="whole" allowBlank="1" showInputMessage="1" showErrorMessage="1" errorTitle="ATTENZIONE" error="INSERIRE SOLO VALORI NUMERICI INTERI" sqref="F55 F67:F68 F64:F65 F61:F62 F44 F58 F42 F70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horizontalDpi="600" verticalDpi="600" orientation="portrait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Q66"/>
  <sheetViews>
    <sheetView showGridLines="0" zoomScale="82" zoomScaleNormal="82" zoomScalePageLayoutView="0" workbookViewId="0" topLeftCell="A3">
      <selection activeCell="K29" sqref="K29"/>
    </sheetView>
  </sheetViews>
  <sheetFormatPr defaultColWidth="9.33203125" defaultRowHeight="10.5"/>
  <cols>
    <col min="1" max="1" width="64.83203125" style="12" customWidth="1"/>
    <col min="2" max="3" width="10.83203125" style="12" hidden="1" customWidth="1"/>
    <col min="4" max="4" width="11.5" style="23" bestFit="1" customWidth="1"/>
    <col min="5" max="5" width="20.66015625" style="12" customWidth="1"/>
    <col min="6" max="6" width="2.83203125" style="12" customWidth="1"/>
    <col min="7" max="7" width="60.5" style="12" customWidth="1"/>
    <col min="8" max="9" width="10.66015625" style="12" hidden="1" customWidth="1"/>
    <col min="10" max="10" width="11.66015625" style="12" customWidth="1"/>
    <col min="11" max="11" width="19.83203125" style="12" customWidth="1"/>
    <col min="12" max="16384" width="9.33203125" style="12" customWidth="1"/>
  </cols>
  <sheetData>
    <row r="1" spans="1:17" s="11" customFormat="1" ht="43.5" customHeight="1">
      <c r="A1" s="154" t="e">
        <f>#REF!</f>
        <v>#REF!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28" t="s">
        <v>9</v>
      </c>
      <c r="M1" s="10"/>
      <c r="N1" s="10"/>
      <c r="O1" s="10"/>
      <c r="Q1" s="12"/>
    </row>
    <row r="2" spans="4:11" ht="42" customHeight="1" thickBot="1">
      <c r="D2" s="12"/>
      <c r="G2" s="155"/>
      <c r="H2" s="155"/>
      <c r="I2" s="155"/>
      <c r="J2" s="155"/>
      <c r="K2" s="155"/>
    </row>
    <row r="3" spans="1:16" ht="25.5" customHeight="1" thickBot="1">
      <c r="A3" s="156"/>
      <c r="B3" s="157"/>
      <c r="C3" s="157"/>
      <c r="D3" s="157"/>
      <c r="E3" s="157"/>
      <c r="F3" s="157"/>
      <c r="G3" s="157"/>
      <c r="H3" s="157"/>
      <c r="I3" s="157"/>
      <c r="J3" s="158"/>
      <c r="K3" s="77"/>
      <c r="L3" s="159" t="s">
        <v>128</v>
      </c>
      <c r="M3" s="160"/>
      <c r="N3" s="160"/>
      <c r="O3" s="160"/>
      <c r="P3" s="161"/>
    </row>
    <row r="4" spans="1:16" ht="25.5" customHeight="1">
      <c r="A4" s="13" t="s">
        <v>152</v>
      </c>
      <c r="B4" s="81"/>
      <c r="C4" s="81"/>
      <c r="D4" s="14"/>
      <c r="E4" s="15"/>
      <c r="F4" s="16"/>
      <c r="G4" s="13" t="s">
        <v>153</v>
      </c>
      <c r="H4" s="81"/>
      <c r="I4" s="81"/>
      <c r="J4" s="17"/>
      <c r="K4" s="18"/>
      <c r="L4" s="180" t="s">
        <v>130</v>
      </c>
      <c r="M4" s="181"/>
      <c r="N4" s="181"/>
      <c r="O4" s="181"/>
      <c r="P4" s="182"/>
    </row>
    <row r="5" spans="1:16" ht="18" customHeight="1" thickBot="1">
      <c r="A5" s="19" t="s">
        <v>167</v>
      </c>
      <c r="B5" s="82"/>
      <c r="C5" s="82"/>
      <c r="D5" s="5" t="s">
        <v>168</v>
      </c>
      <c r="E5" s="20" t="s">
        <v>170</v>
      </c>
      <c r="F5" s="2"/>
      <c r="G5" s="19" t="s">
        <v>167</v>
      </c>
      <c r="H5" s="85"/>
      <c r="I5" s="85"/>
      <c r="J5" s="1" t="s">
        <v>168</v>
      </c>
      <c r="K5" s="21" t="s">
        <v>170</v>
      </c>
      <c r="L5" s="169" t="str">
        <f>IF(E42=K42,"Ok","attenzione, il totale delle risorse non coincide con il totale degli impieghi")</f>
        <v>Ok</v>
      </c>
      <c r="M5" s="183"/>
      <c r="N5" s="183"/>
      <c r="O5" s="183"/>
      <c r="P5" s="171"/>
    </row>
    <row r="6" spans="1:16" ht="30" customHeight="1">
      <c r="A6" s="162" t="s">
        <v>98</v>
      </c>
      <c r="B6" s="175"/>
      <c r="C6" s="175"/>
      <c r="D6" s="163"/>
      <c r="E6" s="164"/>
      <c r="F6" s="27"/>
      <c r="G6" s="184" t="s">
        <v>123</v>
      </c>
      <c r="H6" s="185"/>
      <c r="I6" s="185"/>
      <c r="J6" s="186"/>
      <c r="K6" s="187"/>
      <c r="L6" s="169"/>
      <c r="M6" s="183"/>
      <c r="N6" s="183"/>
      <c r="O6" s="183"/>
      <c r="P6" s="171"/>
    </row>
    <row r="7" spans="1:16" ht="15" customHeight="1">
      <c r="A7" s="6" t="s">
        <v>51</v>
      </c>
      <c r="B7" s="84">
        <v>25</v>
      </c>
      <c r="C7" s="84">
        <v>7</v>
      </c>
      <c r="D7" s="5" t="s">
        <v>15</v>
      </c>
      <c r="E7" s="7">
        <v>8368</v>
      </c>
      <c r="F7" s="27"/>
      <c r="G7" s="6" t="s">
        <v>73</v>
      </c>
      <c r="H7" s="88">
        <v>25</v>
      </c>
      <c r="I7" s="88">
        <v>15</v>
      </c>
      <c r="J7" s="1" t="s">
        <v>68</v>
      </c>
      <c r="K7" s="7">
        <v>2798</v>
      </c>
      <c r="L7" s="169"/>
      <c r="M7" s="183"/>
      <c r="N7" s="183"/>
      <c r="O7" s="183"/>
      <c r="P7" s="171"/>
    </row>
    <row r="8" spans="1:16" ht="15" customHeight="1" thickBot="1">
      <c r="A8" s="6" t="s">
        <v>52</v>
      </c>
      <c r="B8" s="84">
        <v>25</v>
      </c>
      <c r="C8" s="84">
        <v>7</v>
      </c>
      <c r="D8" s="5" t="s">
        <v>47</v>
      </c>
      <c r="E8" s="7">
        <v>1440</v>
      </c>
      <c r="F8" s="27"/>
      <c r="G8" s="6" t="s">
        <v>112</v>
      </c>
      <c r="H8" s="88">
        <v>25</v>
      </c>
      <c r="I8" s="88">
        <v>15</v>
      </c>
      <c r="J8" s="1" t="s">
        <v>148</v>
      </c>
      <c r="K8" s="8">
        <v>7117</v>
      </c>
      <c r="L8" s="172"/>
      <c r="M8" s="173"/>
      <c r="N8" s="173"/>
      <c r="O8" s="173"/>
      <c r="P8" s="174"/>
    </row>
    <row r="9" spans="1:16" ht="15" customHeight="1">
      <c r="A9" s="6" t="s">
        <v>53</v>
      </c>
      <c r="B9" s="84">
        <v>25</v>
      </c>
      <c r="C9" s="84">
        <v>7</v>
      </c>
      <c r="D9" s="5" t="s">
        <v>48</v>
      </c>
      <c r="E9" s="7">
        <v>557</v>
      </c>
      <c r="F9" s="27"/>
      <c r="G9" s="6" t="s">
        <v>74</v>
      </c>
      <c r="H9" s="88">
        <v>25</v>
      </c>
      <c r="I9" s="88">
        <v>15</v>
      </c>
      <c r="J9" s="1" t="s">
        <v>69</v>
      </c>
      <c r="K9" s="8"/>
      <c r="L9" s="124"/>
      <c r="M9" s="125"/>
      <c r="N9" s="125"/>
      <c r="O9" s="125"/>
      <c r="P9" s="125"/>
    </row>
    <row r="10" spans="1:16" ht="15" customHeight="1">
      <c r="A10" s="6" t="s">
        <v>54</v>
      </c>
      <c r="B10" s="84">
        <v>25</v>
      </c>
      <c r="C10" s="84">
        <v>7</v>
      </c>
      <c r="D10" s="5" t="s">
        <v>49</v>
      </c>
      <c r="E10" s="7">
        <v>732</v>
      </c>
      <c r="F10" s="27"/>
      <c r="G10" s="6" t="s">
        <v>75</v>
      </c>
      <c r="H10" s="88">
        <v>25</v>
      </c>
      <c r="I10" s="88">
        <v>15</v>
      </c>
      <c r="J10" s="1" t="s">
        <v>70</v>
      </c>
      <c r="K10" s="8"/>
      <c r="L10" s="126"/>
      <c r="M10" s="127"/>
      <c r="N10" s="127"/>
      <c r="O10" s="127"/>
      <c r="P10" s="112"/>
    </row>
    <row r="11" spans="1:16" ht="15" customHeight="1">
      <c r="A11" s="6" t="s">
        <v>99</v>
      </c>
      <c r="B11" s="84">
        <v>25</v>
      </c>
      <c r="C11" s="84">
        <v>7</v>
      </c>
      <c r="D11" s="5" t="s">
        <v>100</v>
      </c>
      <c r="E11" s="7"/>
      <c r="F11" s="27"/>
      <c r="G11" s="6" t="s">
        <v>76</v>
      </c>
      <c r="H11" s="88">
        <v>25</v>
      </c>
      <c r="I11" s="88">
        <v>15</v>
      </c>
      <c r="J11" s="1" t="s">
        <v>149</v>
      </c>
      <c r="K11" s="8">
        <v>314</v>
      </c>
      <c r="L11" s="126"/>
      <c r="M11" s="127"/>
      <c r="N11" s="127"/>
      <c r="O11" s="127"/>
      <c r="P11" s="112"/>
    </row>
    <row r="12" spans="1:16" ht="15" customHeight="1">
      <c r="A12" s="6" t="s">
        <v>101</v>
      </c>
      <c r="B12" s="84">
        <v>25</v>
      </c>
      <c r="C12" s="84">
        <v>7</v>
      </c>
      <c r="D12" s="5" t="s">
        <v>50</v>
      </c>
      <c r="E12" s="7"/>
      <c r="F12" s="27"/>
      <c r="G12" s="6" t="s">
        <v>77</v>
      </c>
      <c r="H12" s="88">
        <v>25</v>
      </c>
      <c r="I12" s="88">
        <v>15</v>
      </c>
      <c r="J12" s="1" t="s">
        <v>71</v>
      </c>
      <c r="K12" s="8"/>
      <c r="L12" s="126"/>
      <c r="M12" s="127"/>
      <c r="N12" s="127"/>
      <c r="O12" s="127"/>
      <c r="P12" s="112"/>
    </row>
    <row r="13" spans="1:16" ht="15" customHeight="1">
      <c r="A13" s="6" t="s">
        <v>102</v>
      </c>
      <c r="B13" s="84">
        <v>25</v>
      </c>
      <c r="C13" s="84">
        <v>7</v>
      </c>
      <c r="D13" s="5" t="s">
        <v>103</v>
      </c>
      <c r="E13" s="7"/>
      <c r="F13" s="27"/>
      <c r="G13" s="6" t="s">
        <v>78</v>
      </c>
      <c r="H13" s="88">
        <v>25</v>
      </c>
      <c r="I13" s="88">
        <v>15</v>
      </c>
      <c r="J13" s="1" t="s">
        <v>72</v>
      </c>
      <c r="K13" s="8"/>
      <c r="L13" s="126"/>
      <c r="M13" s="127"/>
      <c r="N13" s="127"/>
      <c r="O13" s="127"/>
      <c r="P13" s="112"/>
    </row>
    <row r="14" spans="1:16" ht="15" customHeight="1">
      <c r="A14" s="6" t="s">
        <v>104</v>
      </c>
      <c r="B14" s="84">
        <v>25</v>
      </c>
      <c r="C14" s="84">
        <v>7</v>
      </c>
      <c r="D14" s="5" t="s">
        <v>105</v>
      </c>
      <c r="E14" s="7"/>
      <c r="F14" s="27"/>
      <c r="G14" s="6" t="s">
        <v>79</v>
      </c>
      <c r="H14" s="88">
        <v>25</v>
      </c>
      <c r="I14" s="88">
        <v>15</v>
      </c>
      <c r="J14" s="1" t="s">
        <v>4</v>
      </c>
      <c r="K14" s="8"/>
      <c r="L14" s="112"/>
      <c r="M14" s="127"/>
      <c r="N14" s="127"/>
      <c r="O14" s="127"/>
      <c r="P14" s="112"/>
    </row>
    <row r="15" spans="1:16" ht="15" customHeight="1" thickBot="1">
      <c r="A15" s="6" t="s">
        <v>106</v>
      </c>
      <c r="B15" s="84">
        <v>25</v>
      </c>
      <c r="C15" s="84">
        <v>7</v>
      </c>
      <c r="D15" s="5" t="s">
        <v>107</v>
      </c>
      <c r="E15" s="7"/>
      <c r="F15" s="27"/>
      <c r="G15" s="89" t="s">
        <v>43</v>
      </c>
      <c r="H15" s="83"/>
      <c r="I15" s="83"/>
      <c r="J15" s="71"/>
      <c r="K15" s="68">
        <f>SUM(K7:K14)</f>
        <v>10229</v>
      </c>
      <c r="L15" s="112"/>
      <c r="M15" s="112"/>
      <c r="N15" s="112"/>
      <c r="O15" s="112"/>
      <c r="P15" s="112"/>
    </row>
    <row r="16" spans="1:16" ht="15" customHeight="1">
      <c r="A16" s="6" t="s">
        <v>55</v>
      </c>
      <c r="B16" s="84">
        <v>25</v>
      </c>
      <c r="C16" s="84">
        <v>7</v>
      </c>
      <c r="D16" s="5" t="s">
        <v>135</v>
      </c>
      <c r="E16" s="7"/>
      <c r="F16" s="27"/>
      <c r="G16" s="176" t="s">
        <v>122</v>
      </c>
      <c r="H16" s="177"/>
      <c r="I16" s="177"/>
      <c r="J16" s="177"/>
      <c r="K16" s="178"/>
      <c r="L16" s="170"/>
      <c r="M16" s="179"/>
      <c r="N16" s="179"/>
      <c r="O16" s="179"/>
      <c r="P16" s="179"/>
    </row>
    <row r="17" spans="1:16" ht="15" customHeight="1">
      <c r="A17" s="6" t="s">
        <v>40</v>
      </c>
      <c r="B17" s="84">
        <v>25</v>
      </c>
      <c r="C17" s="84">
        <v>7</v>
      </c>
      <c r="D17" s="5" t="s">
        <v>2</v>
      </c>
      <c r="E17" s="7"/>
      <c r="F17" s="27"/>
      <c r="G17" s="6" t="s">
        <v>61</v>
      </c>
      <c r="H17" s="88">
        <v>25</v>
      </c>
      <c r="I17" s="88">
        <v>20</v>
      </c>
      <c r="J17" s="1" t="s">
        <v>16</v>
      </c>
      <c r="K17" s="8"/>
      <c r="L17" s="179"/>
      <c r="M17" s="179"/>
      <c r="N17" s="179"/>
      <c r="O17" s="179"/>
      <c r="P17" s="179"/>
    </row>
    <row r="18" spans="1:16" ht="15" customHeight="1">
      <c r="A18" s="6" t="s">
        <v>83</v>
      </c>
      <c r="B18" s="84">
        <v>25</v>
      </c>
      <c r="C18" s="84">
        <v>7</v>
      </c>
      <c r="D18" s="5" t="s">
        <v>84</v>
      </c>
      <c r="E18" s="7"/>
      <c r="F18" s="27"/>
      <c r="G18" s="6" t="s">
        <v>62</v>
      </c>
      <c r="H18" s="88">
        <v>25</v>
      </c>
      <c r="I18" s="88">
        <v>20</v>
      </c>
      <c r="J18" s="1" t="s">
        <v>59</v>
      </c>
      <c r="K18" s="8"/>
      <c r="L18" s="179"/>
      <c r="M18" s="179"/>
      <c r="N18" s="179"/>
      <c r="O18" s="179"/>
      <c r="P18" s="179"/>
    </row>
    <row r="19" spans="1:16" ht="15" customHeight="1">
      <c r="A19" s="6" t="s">
        <v>85</v>
      </c>
      <c r="B19" s="84">
        <v>25</v>
      </c>
      <c r="C19" s="84">
        <v>7</v>
      </c>
      <c r="D19" s="5" t="s">
        <v>86</v>
      </c>
      <c r="E19" s="7"/>
      <c r="F19" s="27"/>
      <c r="G19" s="6" t="s">
        <v>63</v>
      </c>
      <c r="H19" s="88">
        <v>25</v>
      </c>
      <c r="I19" s="88">
        <v>20</v>
      </c>
      <c r="J19" s="1" t="s">
        <v>60</v>
      </c>
      <c r="K19" s="8">
        <v>300</v>
      </c>
      <c r="L19" s="179"/>
      <c r="M19" s="179"/>
      <c r="N19" s="179"/>
      <c r="O19" s="179"/>
      <c r="P19" s="179"/>
    </row>
    <row r="20" spans="1:16" ht="15" customHeight="1">
      <c r="A20" s="6" t="s">
        <v>108</v>
      </c>
      <c r="B20" s="84">
        <v>25</v>
      </c>
      <c r="C20" s="84">
        <v>7</v>
      </c>
      <c r="D20" s="5" t="s">
        <v>87</v>
      </c>
      <c r="E20" s="67"/>
      <c r="F20" s="27"/>
      <c r="G20" s="6" t="s">
        <v>64</v>
      </c>
      <c r="H20" s="88">
        <v>25</v>
      </c>
      <c r="I20" s="88">
        <v>20</v>
      </c>
      <c r="J20" s="4" t="s">
        <v>146</v>
      </c>
      <c r="K20" s="8"/>
      <c r="L20" s="179"/>
      <c r="M20" s="179"/>
      <c r="N20" s="179"/>
      <c r="O20" s="179"/>
      <c r="P20" s="179"/>
    </row>
    <row r="21" spans="1:16" ht="15" customHeight="1" thickBot="1">
      <c r="A21" s="89" t="s">
        <v>33</v>
      </c>
      <c r="B21" s="83"/>
      <c r="C21" s="83"/>
      <c r="D21" s="71"/>
      <c r="E21" s="68">
        <f>SUM(E7:E17)-E18-E19-E20</f>
        <v>11097</v>
      </c>
      <c r="F21" s="27"/>
      <c r="G21" s="6" t="s">
        <v>65</v>
      </c>
      <c r="H21" s="88">
        <v>25</v>
      </c>
      <c r="I21" s="88">
        <v>20</v>
      </c>
      <c r="J21" s="1" t="s">
        <v>144</v>
      </c>
      <c r="K21" s="8"/>
      <c r="L21" s="179"/>
      <c r="M21" s="179"/>
      <c r="N21" s="179"/>
      <c r="O21" s="179"/>
      <c r="P21" s="179"/>
    </row>
    <row r="22" spans="1:16" ht="15" customHeight="1">
      <c r="A22" s="176" t="s">
        <v>34</v>
      </c>
      <c r="B22" s="177"/>
      <c r="C22" s="177"/>
      <c r="D22" s="177"/>
      <c r="E22" s="178"/>
      <c r="F22" s="27"/>
      <c r="G22" s="113" t="s">
        <v>66</v>
      </c>
      <c r="H22" s="114">
        <v>25</v>
      </c>
      <c r="I22" s="114">
        <v>20</v>
      </c>
      <c r="J22" s="76" t="s">
        <v>145</v>
      </c>
      <c r="K22" s="70">
        <v>591</v>
      </c>
      <c r="L22" s="179"/>
      <c r="M22" s="179"/>
      <c r="N22" s="179"/>
      <c r="O22" s="179"/>
      <c r="P22" s="179"/>
    </row>
    <row r="23" spans="1:16" ht="15" customHeight="1">
      <c r="A23" s="6" t="s">
        <v>88</v>
      </c>
      <c r="B23" s="84">
        <v>25</v>
      </c>
      <c r="C23" s="84">
        <v>9</v>
      </c>
      <c r="D23" s="5" t="s">
        <v>89</v>
      </c>
      <c r="E23" s="7"/>
      <c r="F23" s="27"/>
      <c r="G23" s="6" t="s">
        <v>67</v>
      </c>
      <c r="H23" s="88">
        <v>25</v>
      </c>
      <c r="I23" s="88">
        <v>20</v>
      </c>
      <c r="J23" s="1" t="s">
        <v>147</v>
      </c>
      <c r="K23" s="8"/>
      <c r="L23" s="112"/>
      <c r="M23" s="112"/>
      <c r="N23" s="112"/>
      <c r="O23" s="112"/>
      <c r="P23" s="112"/>
    </row>
    <row r="24" spans="1:16" ht="15" customHeight="1" thickBot="1">
      <c r="A24" s="9" t="s">
        <v>90</v>
      </c>
      <c r="B24" s="84">
        <v>25</v>
      </c>
      <c r="C24" s="84">
        <v>9</v>
      </c>
      <c r="D24" s="5" t="s">
        <v>91</v>
      </c>
      <c r="E24" s="7"/>
      <c r="F24" s="27"/>
      <c r="G24" s="89" t="s">
        <v>81</v>
      </c>
      <c r="H24" s="83"/>
      <c r="I24" s="83"/>
      <c r="J24" s="69"/>
      <c r="K24" s="68">
        <f>SUM(K17:K23)</f>
        <v>891</v>
      </c>
      <c r="L24" s="112"/>
      <c r="M24" s="112"/>
      <c r="N24" s="112"/>
      <c r="O24" s="112"/>
      <c r="P24" s="112"/>
    </row>
    <row r="25" spans="1:16" ht="15" customHeight="1">
      <c r="A25" s="6" t="s">
        <v>37</v>
      </c>
      <c r="B25" s="84">
        <v>25</v>
      </c>
      <c r="C25" s="84">
        <v>9</v>
      </c>
      <c r="D25" s="5" t="s">
        <v>35</v>
      </c>
      <c r="E25" s="7"/>
      <c r="F25" s="27"/>
      <c r="G25" s="176" t="s">
        <v>44</v>
      </c>
      <c r="H25" s="177"/>
      <c r="I25" s="177"/>
      <c r="J25" s="177"/>
      <c r="K25" s="178"/>
      <c r="L25" s="112"/>
      <c r="M25" s="112"/>
      <c r="N25" s="112"/>
      <c r="O25" s="112"/>
      <c r="P25" s="112"/>
    </row>
    <row r="26" spans="1:16" ht="15" customHeight="1">
      <c r="A26" s="6" t="s">
        <v>41</v>
      </c>
      <c r="B26" s="84">
        <v>25</v>
      </c>
      <c r="C26" s="84">
        <v>9</v>
      </c>
      <c r="D26" s="5" t="s">
        <v>138</v>
      </c>
      <c r="E26" s="7"/>
      <c r="F26" s="27"/>
      <c r="G26" s="6" t="s">
        <v>46</v>
      </c>
      <c r="H26" s="88">
        <v>25</v>
      </c>
      <c r="I26" s="88">
        <v>21</v>
      </c>
      <c r="J26" s="76" t="s">
        <v>29</v>
      </c>
      <c r="K26" s="8"/>
      <c r="L26" s="112"/>
      <c r="M26" s="112"/>
      <c r="N26" s="112"/>
      <c r="O26" s="112"/>
      <c r="P26" s="112"/>
    </row>
    <row r="27" spans="1:16" ht="15" customHeight="1">
      <c r="A27" s="3" t="s">
        <v>113</v>
      </c>
      <c r="B27" s="84">
        <v>25</v>
      </c>
      <c r="C27" s="84">
        <v>9</v>
      </c>
      <c r="D27" s="5" t="s">
        <v>139</v>
      </c>
      <c r="E27" s="7"/>
      <c r="F27" s="27"/>
      <c r="G27" s="6" t="s">
        <v>80</v>
      </c>
      <c r="H27" s="88">
        <v>25</v>
      </c>
      <c r="I27" s="88">
        <v>21</v>
      </c>
      <c r="J27" s="76" t="s">
        <v>150</v>
      </c>
      <c r="K27" s="8"/>
      <c r="L27" s="112"/>
      <c r="M27" s="112"/>
      <c r="N27" s="112"/>
      <c r="O27" s="112"/>
      <c r="P27" s="112"/>
    </row>
    <row r="28" spans="1:16" ht="15" customHeight="1" thickBot="1">
      <c r="A28" s="6" t="s">
        <v>109</v>
      </c>
      <c r="B28" s="84">
        <v>25</v>
      </c>
      <c r="C28" s="84">
        <v>9</v>
      </c>
      <c r="D28" s="5" t="s">
        <v>137</v>
      </c>
      <c r="E28" s="7">
        <v>23</v>
      </c>
      <c r="F28" s="27"/>
      <c r="G28" s="89" t="s">
        <v>45</v>
      </c>
      <c r="H28" s="83"/>
      <c r="I28" s="83"/>
      <c r="J28" s="69"/>
      <c r="K28" s="68">
        <f>SUM(K26:K27)</f>
        <v>0</v>
      </c>
      <c r="L28" s="112"/>
      <c r="M28" s="112"/>
      <c r="N28" s="112"/>
      <c r="O28" s="112"/>
      <c r="P28" s="112"/>
    </row>
    <row r="29" spans="1:16" ht="15" customHeight="1">
      <c r="A29" s="9" t="s">
        <v>110</v>
      </c>
      <c r="B29" s="84">
        <v>25</v>
      </c>
      <c r="C29" s="84">
        <v>9</v>
      </c>
      <c r="D29" s="5" t="s">
        <v>111</v>
      </c>
      <c r="E29" s="7"/>
      <c r="F29" s="27"/>
      <c r="G29" s="73"/>
      <c r="H29" s="86"/>
      <c r="I29" s="86"/>
      <c r="J29" s="74"/>
      <c r="K29" s="72"/>
      <c r="L29" s="112"/>
      <c r="M29" s="112"/>
      <c r="N29" s="112"/>
      <c r="O29" s="112"/>
      <c r="P29" s="112"/>
    </row>
    <row r="30" spans="1:16" ht="15" customHeight="1">
      <c r="A30" s="80" t="s">
        <v>56</v>
      </c>
      <c r="B30" s="84">
        <v>25</v>
      </c>
      <c r="C30" s="84">
        <v>9</v>
      </c>
      <c r="D30" s="5" t="s">
        <v>140</v>
      </c>
      <c r="E30" s="7"/>
      <c r="F30" s="27"/>
      <c r="G30" s="73"/>
      <c r="H30" s="86"/>
      <c r="I30" s="86"/>
      <c r="J30" s="74"/>
      <c r="K30" s="72"/>
      <c r="L30" s="112"/>
      <c r="M30" s="112"/>
      <c r="N30" s="112"/>
      <c r="O30" s="112"/>
      <c r="P30" s="112"/>
    </row>
    <row r="31" spans="1:16" ht="15" customHeight="1">
      <c r="A31" s="22" t="s">
        <v>57</v>
      </c>
      <c r="B31" s="84">
        <v>25</v>
      </c>
      <c r="C31" s="84">
        <v>9</v>
      </c>
      <c r="D31" s="1" t="s">
        <v>136</v>
      </c>
      <c r="E31" s="7"/>
      <c r="F31" s="27"/>
      <c r="G31" s="73"/>
      <c r="H31" s="86"/>
      <c r="I31" s="86"/>
      <c r="J31" s="74"/>
      <c r="K31" s="72"/>
      <c r="L31" s="112"/>
      <c r="M31" s="112"/>
      <c r="N31" s="112"/>
      <c r="O31" s="112"/>
      <c r="P31" s="112"/>
    </row>
    <row r="32" spans="1:16" ht="15" customHeight="1">
      <c r="A32" s="6" t="s">
        <v>58</v>
      </c>
      <c r="B32" s="84">
        <v>25</v>
      </c>
      <c r="C32" s="84">
        <v>9</v>
      </c>
      <c r="D32" s="1" t="s">
        <v>141</v>
      </c>
      <c r="E32" s="7"/>
      <c r="F32" s="27"/>
      <c r="G32" s="73"/>
      <c r="H32" s="86"/>
      <c r="I32" s="86"/>
      <c r="J32" s="74"/>
      <c r="K32" s="72"/>
      <c r="L32" s="112"/>
      <c r="M32" s="112"/>
      <c r="N32" s="112"/>
      <c r="O32" s="112"/>
      <c r="P32" s="112"/>
    </row>
    <row r="33" spans="1:16" ht="15" customHeight="1">
      <c r="A33" s="6" t="s">
        <v>143</v>
      </c>
      <c r="B33" s="84">
        <v>25</v>
      </c>
      <c r="C33" s="84">
        <v>9</v>
      </c>
      <c r="D33" s="1" t="s">
        <v>142</v>
      </c>
      <c r="E33" s="7"/>
      <c r="F33" s="27"/>
      <c r="G33" s="73"/>
      <c r="H33" s="86"/>
      <c r="I33" s="86"/>
      <c r="J33" s="74"/>
      <c r="K33" s="72"/>
      <c r="L33" s="112"/>
      <c r="M33" s="112"/>
      <c r="N33" s="112"/>
      <c r="O33" s="112"/>
      <c r="P33" s="112"/>
    </row>
    <row r="34" spans="1:16" ht="15" customHeight="1">
      <c r="A34" s="6" t="s">
        <v>126</v>
      </c>
      <c r="B34" s="84">
        <v>25</v>
      </c>
      <c r="C34" s="84">
        <v>9</v>
      </c>
      <c r="D34" s="1" t="s">
        <v>127</v>
      </c>
      <c r="E34" s="7"/>
      <c r="F34" s="27"/>
      <c r="G34" s="73"/>
      <c r="H34" s="86"/>
      <c r="I34" s="86"/>
      <c r="J34" s="74"/>
      <c r="K34" s="72"/>
      <c r="L34" s="112"/>
      <c r="M34" s="112"/>
      <c r="N34" s="112"/>
      <c r="O34" s="112"/>
      <c r="P34" s="112"/>
    </row>
    <row r="35" spans="1:16" ht="15" customHeight="1">
      <c r="A35" s="6" t="s">
        <v>42</v>
      </c>
      <c r="B35" s="84">
        <v>25</v>
      </c>
      <c r="C35" s="84">
        <v>9</v>
      </c>
      <c r="D35" s="1" t="s">
        <v>36</v>
      </c>
      <c r="E35" s="7"/>
      <c r="F35" s="27"/>
      <c r="G35" s="73"/>
      <c r="H35" s="86"/>
      <c r="I35" s="86"/>
      <c r="J35" s="74"/>
      <c r="K35" s="72"/>
      <c r="L35" s="112"/>
      <c r="M35" s="112"/>
      <c r="N35" s="112"/>
      <c r="O35" s="112"/>
      <c r="P35" s="112"/>
    </row>
    <row r="36" spans="1:16" ht="15" customHeight="1">
      <c r="A36" s="6" t="s">
        <v>38</v>
      </c>
      <c r="B36" s="84">
        <v>25</v>
      </c>
      <c r="C36" s="84">
        <v>9</v>
      </c>
      <c r="D36" s="1" t="s">
        <v>3</v>
      </c>
      <c r="E36" s="7"/>
      <c r="F36" s="27"/>
      <c r="G36" s="73"/>
      <c r="H36" s="86"/>
      <c r="I36" s="86"/>
      <c r="J36" s="74"/>
      <c r="K36" s="72"/>
      <c r="L36" s="112"/>
      <c r="M36" s="112"/>
      <c r="N36" s="112"/>
      <c r="O36" s="112"/>
      <c r="P36" s="112"/>
    </row>
    <row r="37" spans="1:16" ht="15" customHeight="1">
      <c r="A37" s="6" t="s">
        <v>92</v>
      </c>
      <c r="B37" s="84">
        <v>25</v>
      </c>
      <c r="C37" s="84">
        <v>9</v>
      </c>
      <c r="D37" s="1" t="s">
        <v>93</v>
      </c>
      <c r="E37" s="7"/>
      <c r="F37" s="27"/>
      <c r="G37" s="73"/>
      <c r="H37" s="86"/>
      <c r="I37" s="86"/>
      <c r="J37" s="74"/>
      <c r="K37" s="72"/>
      <c r="L37" s="112"/>
      <c r="M37" s="112"/>
      <c r="N37" s="112"/>
      <c r="O37" s="112"/>
      <c r="P37" s="112"/>
    </row>
    <row r="38" spans="1:16" ht="15" customHeight="1">
      <c r="A38" s="6" t="s">
        <v>94</v>
      </c>
      <c r="B38" s="84">
        <v>25</v>
      </c>
      <c r="C38" s="84">
        <v>9</v>
      </c>
      <c r="D38" s="1" t="s">
        <v>95</v>
      </c>
      <c r="E38" s="7"/>
      <c r="F38" s="27"/>
      <c r="G38" s="73"/>
      <c r="H38" s="86"/>
      <c r="I38" s="86"/>
      <c r="J38" s="74"/>
      <c r="K38" s="72"/>
      <c r="L38" s="112"/>
      <c r="M38" s="112"/>
      <c r="N38" s="112"/>
      <c r="O38" s="112"/>
      <c r="P38" s="112"/>
    </row>
    <row r="39" spans="1:16" ht="15" customHeight="1">
      <c r="A39" s="6" t="s">
        <v>96</v>
      </c>
      <c r="B39" s="84">
        <v>25</v>
      </c>
      <c r="C39" s="84">
        <v>9</v>
      </c>
      <c r="D39" s="1" t="s">
        <v>97</v>
      </c>
      <c r="E39" s="67"/>
      <c r="F39" s="27"/>
      <c r="G39" s="73"/>
      <c r="H39" s="86"/>
      <c r="I39" s="86"/>
      <c r="J39" s="74"/>
      <c r="K39" s="72"/>
      <c r="L39" s="112"/>
      <c r="M39" s="112"/>
      <c r="N39" s="112"/>
      <c r="O39" s="112"/>
      <c r="P39" s="112"/>
    </row>
    <row r="40" spans="1:16" ht="15" customHeight="1" thickBot="1">
      <c r="A40" s="89" t="s">
        <v>39</v>
      </c>
      <c r="B40" s="83"/>
      <c r="C40" s="83"/>
      <c r="D40" s="71"/>
      <c r="E40" s="68">
        <f>SUM(E23:E36)-E37-E38-E39</f>
        <v>23</v>
      </c>
      <c r="F40" s="27"/>
      <c r="G40" s="75"/>
      <c r="H40" s="87"/>
      <c r="I40" s="87"/>
      <c r="J40" s="74"/>
      <c r="K40" s="72"/>
      <c r="L40" s="112"/>
      <c r="M40" s="112"/>
      <c r="N40" s="112"/>
      <c r="O40" s="112"/>
      <c r="P40" s="112"/>
    </row>
    <row r="41" spans="1:16" ht="15" customHeight="1" thickBot="1">
      <c r="A41" s="115" t="s">
        <v>129</v>
      </c>
      <c r="B41" s="116"/>
      <c r="C41" s="116"/>
      <c r="D41" s="117"/>
      <c r="E41" s="118">
        <f>E21+E40</f>
        <v>11120</v>
      </c>
      <c r="F41" s="27"/>
      <c r="G41" s="115" t="s">
        <v>129</v>
      </c>
      <c r="H41" s="116"/>
      <c r="I41" s="116"/>
      <c r="J41" s="120"/>
      <c r="K41" s="119">
        <f>K15+K24+K28</f>
        <v>11120</v>
      </c>
      <c r="L41" s="112"/>
      <c r="M41" s="112"/>
      <c r="N41" s="112"/>
      <c r="O41" s="112"/>
      <c r="P41" s="112"/>
    </row>
    <row r="42" spans="1:16" ht="13.5" customHeight="1" thickBot="1">
      <c r="A42" s="165" t="s">
        <v>166</v>
      </c>
      <c r="B42" s="166"/>
      <c r="C42" s="166"/>
      <c r="D42" s="167"/>
      <c r="E42" s="29">
        <f>E41</f>
        <v>11120</v>
      </c>
      <c r="F42" s="27"/>
      <c r="G42" s="168" t="s">
        <v>166</v>
      </c>
      <c r="H42" s="168"/>
      <c r="I42" s="168"/>
      <c r="J42" s="168"/>
      <c r="K42" s="121">
        <f>K41</f>
        <v>11120</v>
      </c>
      <c r="L42" s="112"/>
      <c r="M42" s="112"/>
      <c r="N42" s="112"/>
      <c r="O42" s="112"/>
      <c r="P42" s="112"/>
    </row>
    <row r="43" spans="6:16" ht="15" customHeight="1">
      <c r="F43" s="122"/>
      <c r="L43" s="112"/>
      <c r="M43" s="112"/>
      <c r="N43" s="112"/>
      <c r="O43" s="112"/>
      <c r="P43" s="112"/>
    </row>
    <row r="44" spans="1:16" ht="15" customHeight="1">
      <c r="A44" s="25" t="s">
        <v>169</v>
      </c>
      <c r="B44" s="25"/>
      <c r="C44" s="25"/>
      <c r="F44" s="123"/>
      <c r="L44" s="112"/>
      <c r="M44" s="112"/>
      <c r="N44" s="112"/>
      <c r="O44" s="112"/>
      <c r="P44" s="112"/>
    </row>
    <row r="45" spans="1:16" ht="20.25" customHeight="1">
      <c r="A45" s="25" t="s">
        <v>82</v>
      </c>
      <c r="B45" s="25"/>
      <c r="C45" s="25"/>
      <c r="F45" s="123"/>
      <c r="L45" s="112"/>
      <c r="M45" s="112"/>
      <c r="N45" s="112"/>
      <c r="O45" s="112"/>
      <c r="P45" s="112"/>
    </row>
    <row r="46" spans="6:16" ht="24" customHeight="1">
      <c r="F46" s="122"/>
      <c r="L46" s="112"/>
      <c r="M46" s="112"/>
      <c r="N46" s="112"/>
      <c r="O46" s="112"/>
      <c r="P46" s="112"/>
    </row>
    <row r="47" spans="6:16" ht="20.25" customHeight="1">
      <c r="F47" s="122"/>
      <c r="L47" s="112"/>
      <c r="M47" s="112"/>
      <c r="N47" s="112"/>
      <c r="O47" s="112"/>
      <c r="P47" s="112"/>
    </row>
    <row r="48" spans="6:16" ht="20.25" customHeight="1">
      <c r="F48" s="122"/>
      <c r="L48" s="112"/>
      <c r="M48" s="112"/>
      <c r="N48" s="112"/>
      <c r="O48" s="112"/>
      <c r="P48" s="112"/>
    </row>
    <row r="49" ht="20.25" customHeight="1">
      <c r="F49" s="122"/>
    </row>
    <row r="50" ht="20.25" customHeight="1">
      <c r="F50" s="98"/>
    </row>
    <row r="51" ht="20.25" customHeight="1"/>
    <row r="52" spans="1:11" ht="20.25" customHeight="1">
      <c r="A52" s="24"/>
      <c r="B52" s="24"/>
      <c r="C52" s="24"/>
      <c r="D52" s="26"/>
      <c r="E52" s="24"/>
      <c r="G52" s="24"/>
      <c r="H52" s="24"/>
      <c r="I52" s="24"/>
      <c r="J52" s="24"/>
      <c r="K52" s="24"/>
    </row>
    <row r="53" spans="1:11" ht="20.25" customHeight="1">
      <c r="A53" s="24"/>
      <c r="B53" s="24"/>
      <c r="C53" s="24"/>
      <c r="D53" s="26"/>
      <c r="E53" s="24"/>
      <c r="G53" s="24"/>
      <c r="H53" s="24"/>
      <c r="I53" s="24"/>
      <c r="J53" s="24"/>
      <c r="K53" s="24"/>
    </row>
    <row r="54" ht="20.25" customHeight="1"/>
    <row r="55" ht="20.25" customHeight="1"/>
    <row r="56" ht="18" customHeight="1"/>
    <row r="58" spans="12:16" ht="10.5">
      <c r="L58" s="24"/>
      <c r="M58" s="24"/>
      <c r="N58" s="24"/>
      <c r="O58" s="24"/>
      <c r="P58" s="24"/>
    </row>
    <row r="59" spans="6:16" ht="10.5">
      <c r="F59" s="24"/>
      <c r="L59" s="24"/>
      <c r="M59" s="24"/>
      <c r="N59" s="24"/>
      <c r="O59" s="24"/>
      <c r="P59" s="24"/>
    </row>
    <row r="60" ht="10.5">
      <c r="F60" s="24"/>
    </row>
    <row r="62" ht="9" customHeight="1"/>
    <row r="63" ht="10.5" hidden="1"/>
    <row r="64" ht="8.25" customHeight="1" hidden="1"/>
    <row r="65" spans="1:16" s="24" customFormat="1" ht="23.25" customHeight="1">
      <c r="A65" s="12"/>
      <c r="B65" s="12"/>
      <c r="C65" s="12"/>
      <c r="D65" s="2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s="24" customFormat="1" ht="10.5">
      <c r="A66" s="12"/>
      <c r="B66" s="12"/>
      <c r="C66" s="12"/>
      <c r="D66" s="2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</sheetData>
  <sheetProtection password="EA98" sheet="1" formatColumns="0" selectLockedCells="1"/>
  <mergeCells count="14">
    <mergeCell ref="L3:P3"/>
    <mergeCell ref="L4:P4"/>
    <mergeCell ref="L5:P8"/>
    <mergeCell ref="G6:K6"/>
    <mergeCell ref="A42:D42"/>
    <mergeCell ref="G42:J42"/>
    <mergeCell ref="G25:K25"/>
    <mergeCell ref="L16:P22"/>
    <mergeCell ref="A1:K1"/>
    <mergeCell ref="G2:K2"/>
    <mergeCell ref="A6:E6"/>
    <mergeCell ref="A22:E22"/>
    <mergeCell ref="G16:K16"/>
    <mergeCell ref="A3:J3"/>
  </mergeCells>
  <dataValidations count="2">
    <dataValidation type="whole" allowBlank="1" showInputMessage="1" showErrorMessage="1" errorTitle="ERRORE NEL DATO IMMESSO" error="INSERIRE SOLO NUMERI INTERI" sqref="K28:K41 E21 K24 K15 E40:E41">
      <formula1>-999999999999</formula1>
      <formula2>999999999999</formula2>
    </dataValidation>
    <dataValidation type="whole" allowBlank="1" showInputMessage="1" showErrorMessage="1" errorTitle="ERRORE NEL DATO IMMESSO" error="INSERIRE SOLO NUMERI INTERI" sqref="E7:E20 E23:E39 K7:K14 K17:K23 K26:K27">
      <formula1>0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e.opici</cp:lastModifiedBy>
  <cp:lastPrinted>2015-06-01T10:38:39Z</cp:lastPrinted>
  <dcterms:created xsi:type="dcterms:W3CDTF">1998-10-29T14:18:41Z</dcterms:created>
  <dcterms:modified xsi:type="dcterms:W3CDTF">2015-06-04T17:06:17Z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